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Policies, Procedures, Wsale Price List\Operations, Warehouse, Price List\Letters - Forms - Price List\Operations and Price List\Price Lists\"/>
    </mc:Choice>
  </mc:AlternateContent>
  <xr:revisionPtr revIDLastSave="0" documentId="13_ncr:1_{F8B0907E-99B3-4D6F-A773-41D6C10BD378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Quote" sheetId="2" r:id="rId1"/>
    <sheet name="Worksheet" sheetId="3" state="hidden" r:id="rId2"/>
    <sheet name="Third Party Pricelist" sheetId="1" state="hidden" r:id="rId3"/>
    <sheet name="Sheet1" sheetId="4" state="hidden" r:id="rId4"/>
  </sheets>
  <definedNames>
    <definedName name="_xlnm._FilterDatabase" localSheetId="2" hidden="1">'Third Party Pricelist'!$A$1:$F$1846</definedName>
    <definedName name="ArtworkHours">Worksheet!$A$61:$A$81</definedName>
    <definedName name="ColourPosition">Worksheet!$A$53:$A$57</definedName>
    <definedName name="Embroidery">Quote!#REF!</definedName>
    <definedName name="EmbroideryDescription">Worksheet!$J$3:$M$3</definedName>
    <definedName name="EmbroiderySetupYesNo">Worksheet!$A$47:$A$49</definedName>
    <definedName name="EmbroiderySize">Quote!#REF!</definedName>
    <definedName name="FreightArea">Worksheet!$A$38:$A$43</definedName>
    <definedName name="Minimums">Worksheet!$A$4:$A$9</definedName>
    <definedName name="_xlnm.Print_Area" localSheetId="0">Quote!$B$15:$H$63</definedName>
    <definedName name="Quantity">Quote!#REF!</definedName>
    <definedName name="SalesTeam">Worksheet!$A$18:$A$33</definedName>
    <definedName name="SalesTeamv1">Quote!#REF!</definedName>
    <definedName name="Screenprint">Quote!#REF!</definedName>
    <definedName name="ScreenprintDescription">Worksheet!$F$3:$I$3</definedName>
    <definedName name="SizeEmb">Worksheet!$K$3:$M$3</definedName>
    <definedName name="SizeEmbroidery">Quote!#REF!</definedName>
    <definedName name="SizeOfEmbroidery" localSheetId="0">Quote!#REF!</definedName>
    <definedName name="SizeofEmbroidery">Quote!#REF!</definedName>
    <definedName name="SizeScreen">Worksheet!$G$3:$I$3</definedName>
    <definedName name="SizeV1">Quote!$I$31:$I$31</definedName>
    <definedName name="SizeV2">Quote!#REF!</definedName>
    <definedName name="YesNo">Quote!#REF!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B8" i="1"/>
  <c r="C8" i="1"/>
  <c r="B9" i="1"/>
  <c r="C9" i="1"/>
  <c r="B10" i="1"/>
  <c r="C10" i="1"/>
  <c r="I9" i="3"/>
  <c r="I8" i="3"/>
  <c r="I7" i="3"/>
  <c r="I6" i="3"/>
  <c r="I5" i="3"/>
  <c r="H9" i="3"/>
  <c r="H8" i="3"/>
  <c r="H7" i="3"/>
  <c r="H6" i="3"/>
  <c r="H5" i="3"/>
  <c r="G9" i="3"/>
  <c r="G8" i="3"/>
  <c r="G7" i="3"/>
  <c r="G6" i="3"/>
  <c r="G5" i="3"/>
  <c r="M9" i="3"/>
  <c r="M8" i="3"/>
  <c r="M7" i="3"/>
  <c r="M6" i="3"/>
  <c r="M5" i="3"/>
  <c r="E31" i="2"/>
  <c r="F31" i="2" l="1"/>
  <c r="H34" i="2"/>
  <c r="H33" i="2"/>
  <c r="H32" i="2"/>
  <c r="H31" i="2"/>
  <c r="G34" i="2"/>
  <c r="G33" i="2"/>
  <c r="G32" i="2"/>
  <c r="G31" i="2"/>
  <c r="F34" i="2"/>
  <c r="F33" i="2"/>
  <c r="F32" i="2"/>
  <c r="E34" i="2"/>
  <c r="E33" i="2"/>
  <c r="E32" i="2"/>
  <c r="H39" i="2"/>
  <c r="H38" i="2"/>
  <c r="H37" i="2"/>
  <c r="H36" i="2"/>
  <c r="G39" i="2"/>
  <c r="G38" i="2"/>
  <c r="G37" i="2"/>
  <c r="G36" i="2"/>
  <c r="F39" i="2"/>
  <c r="F38" i="2"/>
  <c r="F37" i="2"/>
  <c r="F36" i="2"/>
  <c r="E39" i="2"/>
  <c r="E38" i="2"/>
  <c r="E37" i="2"/>
  <c r="E36" i="2"/>
  <c r="E55" i="2"/>
  <c r="E54" i="2"/>
  <c r="E53" i="2"/>
  <c r="E52" i="2"/>
  <c r="E50" i="2"/>
  <c r="E49" i="2"/>
  <c r="E48" i="2"/>
  <c r="E47" i="2"/>
  <c r="E45" i="2"/>
  <c r="G58" i="2"/>
  <c r="C6" i="3" l="1"/>
  <c r="D7" i="3"/>
  <c r="E8" i="3"/>
  <c r="E5" i="3"/>
  <c r="B9" i="3"/>
  <c r="B5" i="3"/>
  <c r="E7" i="3"/>
  <c r="C9" i="3"/>
  <c r="D5" i="3"/>
  <c r="G41" i="2" s="1"/>
  <c r="B8" i="3"/>
  <c r="E6" i="3"/>
  <c r="C8" i="3"/>
  <c r="D9" i="3"/>
  <c r="C5" i="3"/>
  <c r="F41" i="2" s="1"/>
  <c r="B7" i="3"/>
  <c r="D8" i="3"/>
  <c r="D6" i="3"/>
  <c r="C7" i="3"/>
  <c r="E9" i="3"/>
  <c r="B6" i="3"/>
  <c r="E56" i="2"/>
  <c r="G29" i="2"/>
  <c r="E29" i="2"/>
  <c r="H29" i="2"/>
  <c r="F29" i="2"/>
  <c r="E41" i="2" l="1"/>
  <c r="H41" i="2"/>
  <c r="E42" i="2"/>
  <c r="H42" i="2"/>
  <c r="G42" i="2"/>
  <c r="F4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</author>
  </authors>
  <commentList>
    <comment ref="E28" authorId="0" shapeId="0" xr:uid="{00000000-0006-0000-0000-000001000000}">
      <text>
        <r>
          <rPr>
            <sz val="9"/>
            <color indexed="81"/>
            <rFont val="Tahoma"/>
            <family val="2"/>
          </rPr>
          <t>Enter the third party supplier code here</t>
        </r>
      </text>
    </comment>
    <comment ref="F28" authorId="0" shapeId="0" xr:uid="{00000000-0006-0000-0000-000002000000}">
      <text>
        <r>
          <rPr>
            <sz val="9"/>
            <color indexed="81"/>
            <rFont val="Tahoma"/>
            <family val="2"/>
          </rPr>
          <t>Enter the third party supplier code here</t>
        </r>
      </text>
    </comment>
    <comment ref="G28" authorId="0" shapeId="0" xr:uid="{00000000-0006-0000-0000-000003000000}">
      <text>
        <r>
          <rPr>
            <sz val="9"/>
            <color indexed="81"/>
            <rFont val="Tahoma"/>
            <family val="2"/>
          </rPr>
          <t>Enter the third party supplier code here</t>
        </r>
      </text>
    </comment>
    <comment ref="H28" authorId="0" shapeId="0" xr:uid="{00000000-0006-0000-0000-000004000000}">
      <text>
        <r>
          <rPr>
            <sz val="9"/>
            <color indexed="81"/>
            <rFont val="Tahoma"/>
            <family val="2"/>
          </rPr>
          <t>Enter the third party supplier code here</t>
        </r>
      </text>
    </comment>
  </commentList>
</comments>
</file>

<file path=xl/sharedStrings.xml><?xml version="1.0" encoding="utf-8"?>
<sst xmlns="http://schemas.openxmlformats.org/spreadsheetml/2006/main" count="5564" uniqueCount="3216">
  <si>
    <t>STYLE</t>
  </si>
  <si>
    <t>DESCRIPTION</t>
  </si>
  <si>
    <t>P500MS</t>
  </si>
  <si>
    <t>P500LS</t>
  </si>
  <si>
    <t>P501MS</t>
  </si>
  <si>
    <t>P501LS</t>
  </si>
  <si>
    <t>P405MS</t>
  </si>
  <si>
    <t>P405LS</t>
  </si>
  <si>
    <t>P405KS</t>
  </si>
  <si>
    <t>P244MS</t>
  </si>
  <si>
    <t>P244LS</t>
  </si>
  <si>
    <t>P3010</t>
  </si>
  <si>
    <t>P3025</t>
  </si>
  <si>
    <t>P3010B</t>
  </si>
  <si>
    <t>P401MS</t>
  </si>
  <si>
    <t>P401LS</t>
  </si>
  <si>
    <t>P7700</t>
  </si>
  <si>
    <t>P7700B</t>
  </si>
  <si>
    <t>P300MS</t>
  </si>
  <si>
    <t>P300LS</t>
  </si>
  <si>
    <t>P300KS</t>
  </si>
  <si>
    <t>P3200</t>
  </si>
  <si>
    <t>P3225</t>
  </si>
  <si>
    <t>P9900</t>
  </si>
  <si>
    <t>P9925</t>
  </si>
  <si>
    <t>P3300</t>
  </si>
  <si>
    <t>P3325</t>
  </si>
  <si>
    <t>P9100</t>
  </si>
  <si>
    <t>P303MS</t>
  </si>
  <si>
    <t>P303LS</t>
  </si>
  <si>
    <t>P226MS</t>
  </si>
  <si>
    <t>P226LS</t>
  </si>
  <si>
    <t>P227MS</t>
  </si>
  <si>
    <t>P227LS</t>
  </si>
  <si>
    <t>P225MS</t>
  </si>
  <si>
    <t>P225LS</t>
  </si>
  <si>
    <t>P29012</t>
  </si>
  <si>
    <t>P29022</t>
  </si>
  <si>
    <t>P400MS</t>
  </si>
  <si>
    <t>P400LS</t>
  </si>
  <si>
    <t>P400KS</t>
  </si>
  <si>
    <t>P10112</t>
  </si>
  <si>
    <t>P10122</t>
  </si>
  <si>
    <t>P112MS</t>
  </si>
  <si>
    <t>P112LS</t>
  </si>
  <si>
    <t>P305MS</t>
  </si>
  <si>
    <t>P305LS</t>
  </si>
  <si>
    <t>P2100</t>
  </si>
  <si>
    <t>P2125</t>
  </si>
  <si>
    <t>P9000</t>
  </si>
  <si>
    <t>P9025</t>
  </si>
  <si>
    <t>Fashion Biz</t>
  </si>
  <si>
    <t>Embroidery Details</t>
  </si>
  <si>
    <t>Screenprint Details</t>
  </si>
  <si>
    <t>Yes</t>
  </si>
  <si>
    <t>No</t>
  </si>
  <si>
    <t>Product Code:</t>
  </si>
  <si>
    <t>Product Description</t>
  </si>
  <si>
    <t>Date:</t>
  </si>
  <si>
    <t xml:space="preserve">Company Name: </t>
  </si>
  <si>
    <t/>
  </si>
  <si>
    <t>BA51</t>
  </si>
  <si>
    <t>BA52</t>
  </si>
  <si>
    <t>BA54</t>
  </si>
  <si>
    <t>Urban 1/2 Waist Apron</t>
  </si>
  <si>
    <t>BA55</t>
  </si>
  <si>
    <t>Urban Bib Apron</t>
  </si>
  <si>
    <t>BA93</t>
  </si>
  <si>
    <t>Continental Style Full Length Apron</t>
  </si>
  <si>
    <t>BA94</t>
  </si>
  <si>
    <t>Short Waisted Apron</t>
  </si>
  <si>
    <t>BA95</t>
  </si>
  <si>
    <t xml:space="preserve">Bib Apron </t>
  </si>
  <si>
    <t>BB10919</t>
  </si>
  <si>
    <t>BB10920</t>
  </si>
  <si>
    <t>BB10929</t>
  </si>
  <si>
    <t>BB248M</t>
  </si>
  <si>
    <t>BS10110R</t>
  </si>
  <si>
    <t>BS10110S</t>
  </si>
  <si>
    <t>BS10112R</t>
  </si>
  <si>
    <t>BS10112S</t>
  </si>
  <si>
    <t>BS10322</t>
  </si>
  <si>
    <t>BS128LS</t>
  </si>
  <si>
    <t>BS29110</t>
  </si>
  <si>
    <t>BS29210</t>
  </si>
  <si>
    <t>BS29320</t>
  </si>
  <si>
    <t>BS29323</t>
  </si>
  <si>
    <t>BS506L</t>
  </si>
  <si>
    <t>BS507L</t>
  </si>
  <si>
    <t>BS508L</t>
  </si>
  <si>
    <t>F10510</t>
  </si>
  <si>
    <t>F10520</t>
  </si>
  <si>
    <t>F233MN</t>
  </si>
  <si>
    <t>H10610</t>
  </si>
  <si>
    <t>H10612</t>
  </si>
  <si>
    <t>H10620</t>
  </si>
  <si>
    <t>H10622</t>
  </si>
  <si>
    <t>H10722</t>
  </si>
  <si>
    <t>H132ML</t>
  </si>
  <si>
    <t>H133LS</t>
  </si>
  <si>
    <t>H134LS</t>
  </si>
  <si>
    <t>J10110</t>
  </si>
  <si>
    <t>J10910</t>
  </si>
  <si>
    <t>J10920</t>
  </si>
  <si>
    <t>J236ML</t>
  </si>
  <si>
    <t>J29123</t>
  </si>
  <si>
    <t>J307K</t>
  </si>
  <si>
    <t>J307L</t>
  </si>
  <si>
    <t>J307M</t>
  </si>
  <si>
    <t>J3150</t>
  </si>
  <si>
    <t>J3150B</t>
  </si>
  <si>
    <t>J3825</t>
  </si>
  <si>
    <t>J3880</t>
  </si>
  <si>
    <t>J3887</t>
  </si>
  <si>
    <t>J404L</t>
  </si>
  <si>
    <t>J404M</t>
  </si>
  <si>
    <t>J408K</t>
  </si>
  <si>
    <t>J408M</t>
  </si>
  <si>
    <t>J510M</t>
  </si>
  <si>
    <t>J515L</t>
  </si>
  <si>
    <t>J515M</t>
  </si>
  <si>
    <t>J833</t>
  </si>
  <si>
    <t>J8600</t>
  </si>
  <si>
    <t>K315LS</t>
  </si>
  <si>
    <t>L513LT</t>
  </si>
  <si>
    <t>L514LL</t>
  </si>
  <si>
    <t>LB3601</t>
  </si>
  <si>
    <t>LB6200</t>
  </si>
  <si>
    <t>LB6201</t>
  </si>
  <si>
    <t>LB7301</t>
  </si>
  <si>
    <t>LB8200</t>
  </si>
  <si>
    <t>LB8425</t>
  </si>
  <si>
    <t>LC131LL</t>
  </si>
  <si>
    <t>LC3505</t>
  </si>
  <si>
    <t>LC417L</t>
  </si>
  <si>
    <t>LC8008</t>
  </si>
  <si>
    <t>LP3506</t>
  </si>
  <si>
    <t>LV3504</t>
  </si>
  <si>
    <t>NV5300</t>
  </si>
  <si>
    <t>PF630</t>
  </si>
  <si>
    <t>PF631</t>
  </si>
  <si>
    <t>PF905</t>
  </si>
  <si>
    <t>S10112</t>
  </si>
  <si>
    <t>S10122</t>
  </si>
  <si>
    <t>S10210</t>
  </si>
  <si>
    <t>S10221</t>
  </si>
  <si>
    <t>S10510</t>
  </si>
  <si>
    <t>S10512</t>
  </si>
  <si>
    <t>S10521</t>
  </si>
  <si>
    <t>S118LL</t>
  </si>
  <si>
    <t>S121LL</t>
  </si>
  <si>
    <t>S121LS</t>
  </si>
  <si>
    <t>S121LT</t>
  </si>
  <si>
    <t>S121ML</t>
  </si>
  <si>
    <t>S121MS</t>
  </si>
  <si>
    <t>S122LS</t>
  </si>
  <si>
    <t>S122LT</t>
  </si>
  <si>
    <t>S122ML</t>
  </si>
  <si>
    <t>S122MS</t>
  </si>
  <si>
    <t>S251MS</t>
  </si>
  <si>
    <t>S265LS</t>
  </si>
  <si>
    <t>S267LS</t>
  </si>
  <si>
    <t>S267LT</t>
  </si>
  <si>
    <t>S267ML</t>
  </si>
  <si>
    <t>S29510</t>
  </si>
  <si>
    <t>S29520</t>
  </si>
  <si>
    <t>S29521</t>
  </si>
  <si>
    <t>S29522</t>
  </si>
  <si>
    <t>S306LL</t>
  </si>
  <si>
    <t>S306LS</t>
  </si>
  <si>
    <t>S306ML</t>
  </si>
  <si>
    <t>S306MS</t>
  </si>
  <si>
    <t>S312LS</t>
  </si>
  <si>
    <t>S312LT</t>
  </si>
  <si>
    <t>S312ML</t>
  </si>
  <si>
    <t>S312MS</t>
  </si>
  <si>
    <t>S503LT</t>
  </si>
  <si>
    <t>S503ML</t>
  </si>
  <si>
    <t>S504LT</t>
  </si>
  <si>
    <t>S504ML</t>
  </si>
  <si>
    <t>SG407L</t>
  </si>
  <si>
    <t>SG407M</t>
  </si>
  <si>
    <t>SH112</t>
  </si>
  <si>
    <t>SH113</t>
  </si>
  <si>
    <t>SH3603</t>
  </si>
  <si>
    <t>SH714</t>
  </si>
  <si>
    <t>SH715</t>
  </si>
  <si>
    <t>SH816</t>
  </si>
  <si>
    <t>SH817</t>
  </si>
  <si>
    <t>SH840</t>
  </si>
  <si>
    <t>ST2020</t>
  </si>
  <si>
    <t>ST2020B</t>
  </si>
  <si>
    <t>ST511K</t>
  </si>
  <si>
    <t>ST511M</t>
  </si>
  <si>
    <t>ST512L</t>
  </si>
  <si>
    <t>SW239KL</t>
  </si>
  <si>
    <t>SW239ML</t>
  </si>
  <si>
    <t>SW310K</t>
  </si>
  <si>
    <t>SW310M</t>
  </si>
  <si>
    <t>T10012</t>
  </si>
  <si>
    <t>T10022</t>
  </si>
  <si>
    <t>T10032</t>
  </si>
  <si>
    <t>T301KS</t>
  </si>
  <si>
    <t>T301LS</t>
  </si>
  <si>
    <t>T301MS</t>
  </si>
  <si>
    <t>T403L</t>
  </si>
  <si>
    <t>T403M</t>
  </si>
  <si>
    <t>T406KS</t>
  </si>
  <si>
    <t>T406MS</t>
  </si>
  <si>
    <t>TP3160</t>
  </si>
  <si>
    <t>TP3160B</t>
  </si>
  <si>
    <t>TP409K</t>
  </si>
  <si>
    <t>TP409M</t>
  </si>
  <si>
    <t>WP10310</t>
  </si>
  <si>
    <t>WP131ML</t>
  </si>
  <si>
    <t>WP417M</t>
  </si>
  <si>
    <t>WP6008</t>
  </si>
  <si>
    <t>WV6007</t>
  </si>
  <si>
    <t>Minimum Costs</t>
  </si>
  <si>
    <t>Artwork Setup (charged in hours)</t>
  </si>
  <si>
    <t>Sydney, Newcastle, Central Coast, Wollongong</t>
  </si>
  <si>
    <t>Freight Charges per box</t>
  </si>
  <si>
    <t>NSW Country, Brisbane, Melbourne, Adelaide</t>
  </si>
  <si>
    <t>VIC Country, QLD Country (near)</t>
  </si>
  <si>
    <t>Perth, Darwin, Hobart</t>
  </si>
  <si>
    <t>Product 1:</t>
  </si>
  <si>
    <t>Product 2:</t>
  </si>
  <si>
    <t>Product 3:</t>
  </si>
  <si>
    <t>Product 1 Cost</t>
  </si>
  <si>
    <t>Product 2 Cost</t>
  </si>
  <si>
    <t>Product 3 Cost</t>
  </si>
  <si>
    <t>Product 4 Cost</t>
  </si>
  <si>
    <t>Product 4:</t>
  </si>
  <si>
    <t>Headwear Stockists</t>
  </si>
  <si>
    <t>Ramo</t>
  </si>
  <si>
    <t>JB's Wear/TSCO</t>
  </si>
  <si>
    <t>T202HT</t>
  </si>
  <si>
    <t>T302HT</t>
  </si>
  <si>
    <t>T201HD</t>
  </si>
  <si>
    <t>T201LD</t>
  </si>
  <si>
    <t>T802HB</t>
  </si>
  <si>
    <t>T902TV</t>
  </si>
  <si>
    <t>T727LD</t>
  </si>
  <si>
    <t>T449MS</t>
  </si>
  <si>
    <t>T449LD</t>
  </si>
  <si>
    <t>T310KS</t>
  </si>
  <si>
    <t>T801HC</t>
  </si>
  <si>
    <t>T601LD</t>
  </si>
  <si>
    <t>Quoted By:</t>
  </si>
  <si>
    <t>Sales Team</t>
  </si>
  <si>
    <t>Artwork Setup Charge</t>
  </si>
  <si>
    <t>Total Garment Cost</t>
  </si>
  <si>
    <t>Excluding Decorations</t>
  </si>
  <si>
    <t>Including Decorations</t>
  </si>
  <si>
    <t>Total Extra Charges</t>
  </si>
  <si>
    <t>Freight Charges</t>
  </si>
  <si>
    <t>Screen Print Setup Charge</t>
  </si>
  <si>
    <t>Embroidery Setup Charge</t>
  </si>
  <si>
    <t>Embroidery 1: Initial Setup</t>
  </si>
  <si>
    <t>Embroidery 2: Initial Setup</t>
  </si>
  <si>
    <t>Embroidery 3: Initial Setup</t>
  </si>
  <si>
    <t>Embroidery 4: Initial Setup</t>
  </si>
  <si>
    <t xml:space="preserve">Screenprint 1: Application Size </t>
  </si>
  <si>
    <t xml:space="preserve">Screenprint 4: Application Size </t>
  </si>
  <si>
    <t xml:space="preserve">Screenprint 3: Application Size </t>
  </si>
  <si>
    <t xml:space="preserve">Screenprint 2: Application Size </t>
  </si>
  <si>
    <t>Embroidery 1: Size (Stitch Count)</t>
  </si>
  <si>
    <t>Embroidery 2: Size (Stitch Count)</t>
  </si>
  <si>
    <t>Embroidery 3: Size (Stitch Count)</t>
  </si>
  <si>
    <t>Embroidery 4: Size (Stitch Count)</t>
  </si>
  <si>
    <t>Embroidery Setup Yes No</t>
  </si>
  <si>
    <t>Costings Table</t>
  </si>
  <si>
    <t>Extra Charges (applied to all garments provided they are the same embroid/screenprint)</t>
  </si>
  <si>
    <t>Estimated Quantity (include all products):</t>
  </si>
  <si>
    <t>Aimee Cole</t>
  </si>
  <si>
    <t>Ashley Pinchbeck</t>
  </si>
  <si>
    <t>Jennifer Coombes</t>
  </si>
  <si>
    <t>Kim Pinchbeck</t>
  </si>
  <si>
    <t>Kylie Delaney</t>
  </si>
  <si>
    <t>Mark Pinchbeck</t>
  </si>
  <si>
    <t>Sandi Wilson</t>
  </si>
  <si>
    <t>Simon Neylan</t>
  </si>
  <si>
    <t>Tracey Henly</t>
  </si>
  <si>
    <t>Yvonne Hicks</t>
  </si>
  <si>
    <t>TAS Country, WA Country, NT Country, QLD Country (far)</t>
  </si>
  <si>
    <t xml:space="preserve">Colour/Position </t>
  </si>
  <si>
    <t>STYLE CODE</t>
  </si>
  <si>
    <t>Misc Supplier</t>
  </si>
  <si>
    <t>F389HZ</t>
  </si>
  <si>
    <t>T447MS</t>
  </si>
  <si>
    <t>T447LD</t>
  </si>
  <si>
    <t>F389LD</t>
  </si>
  <si>
    <t>T307KS</t>
  </si>
  <si>
    <t>Formula Cells = Blue, Editable Cells = Black</t>
  </si>
  <si>
    <t>JB's 210 POLO</t>
  </si>
  <si>
    <t>JB's PIQUE POLO</t>
  </si>
  <si>
    <t>1HT</t>
  </si>
  <si>
    <t>JB's TEE</t>
  </si>
  <si>
    <t>1KT</t>
  </si>
  <si>
    <t>JB's KIDS TEE</t>
  </si>
  <si>
    <t>1LC</t>
  </si>
  <si>
    <t>JB's LADIES CREW NECK TEE</t>
  </si>
  <si>
    <t>1LHT</t>
  </si>
  <si>
    <t>1LS</t>
  </si>
  <si>
    <t>1LSNT</t>
  </si>
  <si>
    <t>JB's LADIES SCOOP NECK TEE</t>
  </si>
  <si>
    <t>1LV</t>
  </si>
  <si>
    <t>1S</t>
  </si>
  <si>
    <t>JB's SINGLET</t>
  </si>
  <si>
    <t>1TI</t>
  </si>
  <si>
    <t>JB's INFANT TEE</t>
  </si>
  <si>
    <t>1TT</t>
  </si>
  <si>
    <t>1VT</t>
  </si>
  <si>
    <t>JB's V NECK TEE</t>
  </si>
  <si>
    <t>210P</t>
  </si>
  <si>
    <t xml:space="preserve">JB's POCKET POLO </t>
  </si>
  <si>
    <t>210XC</t>
  </si>
  <si>
    <t>JB's L/S CONTRAST POLO</t>
  </si>
  <si>
    <t>210XL</t>
  </si>
  <si>
    <t>2BE</t>
  </si>
  <si>
    <t>2CJ</t>
  </si>
  <si>
    <t>2CP</t>
  </si>
  <si>
    <t xml:space="preserve">JB's CONTRAST POLO </t>
  </si>
  <si>
    <t>2CT</t>
  </si>
  <si>
    <t>2DN</t>
  </si>
  <si>
    <t>JB's DROP NEEDLE POLO</t>
  </si>
  <si>
    <t>2FTP</t>
  </si>
  <si>
    <t>JB's FITTED POLO</t>
  </si>
  <si>
    <t>2IP</t>
  </si>
  <si>
    <t>JB's INFANT 210 POLO</t>
  </si>
  <si>
    <t>2KCP</t>
  </si>
  <si>
    <t>JB's KIDS CONTRAST POLO</t>
  </si>
  <si>
    <t>2KLP</t>
  </si>
  <si>
    <t>JB's KIDS L/S 210 POLO</t>
  </si>
  <si>
    <t>2KP</t>
  </si>
  <si>
    <t>2LCP</t>
  </si>
  <si>
    <t>JB's LADIES CONTRAST POLO</t>
  </si>
  <si>
    <t>2LPS</t>
  </si>
  <si>
    <t>JB's LADIES 210 POLO</t>
  </si>
  <si>
    <t>2LRP</t>
  </si>
  <si>
    <t>JB's LADIES RAGLAN POLO</t>
  </si>
  <si>
    <t>2MP</t>
  </si>
  <si>
    <t xml:space="preserve">PODIUM MOTO POLO </t>
  </si>
  <si>
    <t>2MRP</t>
  </si>
  <si>
    <t>JB's RAGLAN POLO</t>
  </si>
  <si>
    <t>2PNH</t>
  </si>
  <si>
    <t>JB's NAIL HEAD POLO</t>
  </si>
  <si>
    <t>3ADJ</t>
  </si>
  <si>
    <t>3ADV</t>
  </si>
  <si>
    <t>3BLJ</t>
  </si>
  <si>
    <t>JB's ART LEATHER BASEBALL JACKET</t>
  </si>
  <si>
    <t>3CFH</t>
  </si>
  <si>
    <t>JB's CONTRAST FLEECY HOODIE</t>
  </si>
  <si>
    <t>3CJ</t>
  </si>
  <si>
    <t>JB's CONTRAST JACKET</t>
  </si>
  <si>
    <t>3FH</t>
  </si>
  <si>
    <t>JB's FLEECY HOODIE</t>
  </si>
  <si>
    <t>3FH1</t>
  </si>
  <si>
    <t>JB's LADIES FLEECY HOODIE</t>
  </si>
  <si>
    <t>3FJ</t>
  </si>
  <si>
    <t xml:space="preserve">JB's FULL ZIP POLAR </t>
  </si>
  <si>
    <t>3FJ1</t>
  </si>
  <si>
    <t xml:space="preserve">JB's LADIES FULL ZIP POLAR </t>
  </si>
  <si>
    <t>3FS</t>
  </si>
  <si>
    <t>JB's FLEECY SWEAT</t>
  </si>
  <si>
    <t>3FSV</t>
  </si>
  <si>
    <t>3FSZ</t>
  </si>
  <si>
    <t>JB's 1/2 ZIP FLEECY SWEAT</t>
  </si>
  <si>
    <t>3FT</t>
  </si>
  <si>
    <t>JB's FLEECY SWEAT PANT</t>
  </si>
  <si>
    <t>3HJ1</t>
  </si>
  <si>
    <t>3INJ</t>
  </si>
  <si>
    <t>JB's INNER JACKET</t>
  </si>
  <si>
    <t>3JLV</t>
  </si>
  <si>
    <t>3JLV1</t>
  </si>
  <si>
    <t>3JS</t>
  </si>
  <si>
    <t>JB's SHEPHERD JACKET</t>
  </si>
  <si>
    <t>3KFH</t>
  </si>
  <si>
    <t>JB's KIDS FLEECY HOODIE</t>
  </si>
  <si>
    <t>3KFS</t>
  </si>
  <si>
    <t>JB's KIDS FLEECY SWEAT</t>
  </si>
  <si>
    <t>3KJ</t>
  </si>
  <si>
    <t xml:space="preserve">JB's KIDS JUMPER </t>
  </si>
  <si>
    <t>3KOV</t>
  </si>
  <si>
    <t>JB's KIDS POLAR VEST</t>
  </si>
  <si>
    <t>3KP</t>
  </si>
  <si>
    <t xml:space="preserve">JB's KIDS 1/2 ZIP POLAR </t>
  </si>
  <si>
    <t>3KRG</t>
  </si>
  <si>
    <t>JB's KIDS RUGBY</t>
  </si>
  <si>
    <t>3LJ</t>
  </si>
  <si>
    <t>3LJ1</t>
  </si>
  <si>
    <t>3LJS</t>
  </si>
  <si>
    <t>JB's LADIES SHEPHERD JACKET</t>
  </si>
  <si>
    <t>3LV</t>
  </si>
  <si>
    <t>JB's LADIES POLAR VEST</t>
  </si>
  <si>
    <t>3OV</t>
  </si>
  <si>
    <t>JB's POLAR VEST</t>
  </si>
  <si>
    <t>3PFS</t>
  </si>
  <si>
    <t>JB's P/C FLEECY SWEAT</t>
  </si>
  <si>
    <t>3PFT</t>
  </si>
  <si>
    <t>JB's P/C FLEECY SWEAT PANT</t>
  </si>
  <si>
    <t>3PH</t>
  </si>
  <si>
    <t xml:space="preserve">JB's 1/2 ZIP POLAR  </t>
  </si>
  <si>
    <t>3POH</t>
  </si>
  <si>
    <t>JB's P/C POP OVER HOODIE</t>
  </si>
  <si>
    <t>3PZH</t>
  </si>
  <si>
    <t>JB's P/C FULL ZIP HOODIE</t>
  </si>
  <si>
    <t>3PZH1</t>
  </si>
  <si>
    <t>JB's LADIES P/C FULL ZIP HOODIE</t>
  </si>
  <si>
    <t>3R</t>
  </si>
  <si>
    <t>JB's DENIM COLLAR RUGBY</t>
  </si>
  <si>
    <t>3RFJK</t>
  </si>
  <si>
    <t xml:space="preserve">JB's RAIN FOREST JACKET </t>
  </si>
  <si>
    <t>3RT</t>
  </si>
  <si>
    <t>JB's 2 TONE RUGBY</t>
  </si>
  <si>
    <t>3RV</t>
  </si>
  <si>
    <t>JB's REVERSIBLE VEST</t>
  </si>
  <si>
    <t>3SH</t>
  </si>
  <si>
    <t>JB's SHEPHERD HOODIE</t>
  </si>
  <si>
    <t>3SR</t>
  </si>
  <si>
    <t>3SV</t>
  </si>
  <si>
    <t>JB's SHEPHERD VEST</t>
  </si>
  <si>
    <t>3TPJ</t>
  </si>
  <si>
    <t>JB's TEMPEST JACKET</t>
  </si>
  <si>
    <t>4BST1</t>
  </si>
  <si>
    <t>JB's LADIES BETTER FIT SLIM TROUSER</t>
  </si>
  <si>
    <t>4BUT1</t>
  </si>
  <si>
    <t>JB's LADIES BETTER FIT URBAN TROUSER</t>
  </si>
  <si>
    <t>4CUL</t>
  </si>
  <si>
    <t>4CUS</t>
  </si>
  <si>
    <t>4FC</t>
  </si>
  <si>
    <t>4FCSS</t>
  </si>
  <si>
    <t>4IC</t>
  </si>
  <si>
    <t>4ICS</t>
  </si>
  <si>
    <t>4LCP</t>
  </si>
  <si>
    <t>JB's LADIES CORPORATE PANT</t>
  </si>
  <si>
    <t>4LF3</t>
  </si>
  <si>
    <t>JB's LADIES 3/4 FITTED SHIRT</t>
  </si>
  <si>
    <t>4LICS</t>
  </si>
  <si>
    <t>4LICT</t>
  </si>
  <si>
    <t>4LS</t>
  </si>
  <si>
    <t>4LSLS</t>
  </si>
  <si>
    <t>4M</t>
  </si>
  <si>
    <t>PODIUM MOTO SHIRT</t>
  </si>
  <si>
    <t>4MCT</t>
  </si>
  <si>
    <t>4NMJ</t>
  </si>
  <si>
    <t>JB's MECH STRETCH SUIT JACKET</t>
  </si>
  <si>
    <t>4NMT</t>
  </si>
  <si>
    <t>JB's MECH STRETCH TROUSER</t>
  </si>
  <si>
    <t>4NMT1</t>
  </si>
  <si>
    <t>JB's LADIES MECH STRETCH TROUSER</t>
  </si>
  <si>
    <t>4OS</t>
  </si>
  <si>
    <t xml:space="preserve">JB's L/S OXFORD SHIRT          </t>
  </si>
  <si>
    <t>4OSX</t>
  </si>
  <si>
    <t xml:space="preserve">JB's S/S OXFORD SHIRT          </t>
  </si>
  <si>
    <t>4P</t>
  </si>
  <si>
    <t>JB's L/S POPLIN SHIRT</t>
  </si>
  <si>
    <t>4PK</t>
  </si>
  <si>
    <t>JB's KIDS L/S POPLIN SHIRT</t>
  </si>
  <si>
    <t>4PLU3</t>
  </si>
  <si>
    <t>JB's LADIES URBAN 3/4 POPLIN SHIRT</t>
  </si>
  <si>
    <t>4PLUL</t>
  </si>
  <si>
    <t>JB's LADIES URBAN L/S POPLIN SHIRT</t>
  </si>
  <si>
    <t>4PLUS</t>
  </si>
  <si>
    <t>JB's LADIES URBAN S/S POPLIN SHIRT</t>
  </si>
  <si>
    <t>4PUL</t>
  </si>
  <si>
    <t>JB's URBAN L/S POPLIN SHIRT</t>
  </si>
  <si>
    <t>4PUS</t>
  </si>
  <si>
    <t>JB's URBAN S/S POPLIN SHIRT</t>
  </si>
  <si>
    <t>4SRP</t>
  </si>
  <si>
    <t>JB's UNISEX SCRUBS PANT</t>
  </si>
  <si>
    <t>4SRP1</t>
  </si>
  <si>
    <t>JB's LADIES SCRUBS PANT</t>
  </si>
  <si>
    <t>4SRT</t>
  </si>
  <si>
    <t>JB's UNISEX SCRUBS TOP</t>
  </si>
  <si>
    <t>4SRT1</t>
  </si>
  <si>
    <t>JB's LADIES SCRUBS TOP</t>
  </si>
  <si>
    <t>5A</t>
  </si>
  <si>
    <t>JB's APRON WITH POCKET</t>
  </si>
  <si>
    <t>5ACBC</t>
  </si>
  <si>
    <t>5ACBD</t>
  </si>
  <si>
    <t>5ACBS</t>
  </si>
  <si>
    <t>JB's CHANGEABLE CROSS BACK APRON STRAP</t>
  </si>
  <si>
    <t>5AV</t>
  </si>
  <si>
    <t>5BA</t>
  </si>
  <si>
    <t>5BS</t>
  </si>
  <si>
    <t>5BSNP</t>
  </si>
  <si>
    <t>5BT</t>
  </si>
  <si>
    <t>5CCP</t>
  </si>
  <si>
    <t>JB's ELASTICATED PANT</t>
  </si>
  <si>
    <t>5CCP1</t>
  </si>
  <si>
    <t>JB's LADIES ELASTICATED PANT</t>
  </si>
  <si>
    <t>5CJ</t>
  </si>
  <si>
    <t>5CJ1</t>
  </si>
  <si>
    <t>5CJ2</t>
  </si>
  <si>
    <t>5CJ21</t>
  </si>
  <si>
    <t>5CVC</t>
  </si>
  <si>
    <t>5CVS</t>
  </si>
  <si>
    <t>5ECP</t>
  </si>
  <si>
    <t>JB's ELASTICATED CARGO PANT</t>
  </si>
  <si>
    <t>5ENP</t>
  </si>
  <si>
    <t>JB's ELASTICATED NO POCKET PANT</t>
  </si>
  <si>
    <t>5FC</t>
  </si>
  <si>
    <t>JB's CHEF'S CAP</t>
  </si>
  <si>
    <t>5FIC</t>
  </si>
  <si>
    <t>JB's FOOD INDUSTRY DUST COAT</t>
  </si>
  <si>
    <t>5FS</t>
  </si>
  <si>
    <t>5HDC</t>
  </si>
  <si>
    <t>5HFH</t>
  </si>
  <si>
    <t>5HFTS</t>
  </si>
  <si>
    <t>5KB</t>
  </si>
  <si>
    <t>JB's CHEF'S  KNIFE BAG</t>
  </si>
  <si>
    <t>5LP</t>
  </si>
  <si>
    <t>5MP</t>
  </si>
  <si>
    <t>5PC</t>
  </si>
  <si>
    <t>JB's APRON WITHOUT POCKET</t>
  </si>
  <si>
    <t>5PF</t>
  </si>
  <si>
    <t xml:space="preserve">JB's SMOCK </t>
  </si>
  <si>
    <t>5TBO</t>
  </si>
  <si>
    <t>JB's POLKA DOT BOW TIE</t>
  </si>
  <si>
    <t>5TBT</t>
  </si>
  <si>
    <t>JB's TIE (5 Pack)</t>
  </si>
  <si>
    <t>5TCT</t>
  </si>
  <si>
    <t>5WV</t>
  </si>
  <si>
    <t>JB's WAITING VEST</t>
  </si>
  <si>
    <t>6AP4L</t>
  </si>
  <si>
    <t>6AP4S</t>
  </si>
  <si>
    <t>6AT4S</t>
  </si>
  <si>
    <t>6ATJ</t>
  </si>
  <si>
    <t xml:space="preserve">JB's A.T. JACKET </t>
  </si>
  <si>
    <t>6ATV</t>
  </si>
  <si>
    <t xml:space="preserve">JB's A.T. VEST </t>
  </si>
  <si>
    <t>6CPHL</t>
  </si>
  <si>
    <t>6CPHV</t>
  </si>
  <si>
    <t>6D4LJ</t>
  </si>
  <si>
    <t>6D4LK</t>
  </si>
  <si>
    <t>6D4RV</t>
  </si>
  <si>
    <t>6DATJ</t>
  </si>
  <si>
    <t>6DCBL</t>
  </si>
  <si>
    <t>6DNDT</t>
  </si>
  <si>
    <t>JB's HV ZIP (D+N) TTMC-W VEST</t>
  </si>
  <si>
    <t>6DNDV</t>
  </si>
  <si>
    <t>JB's HV ZIP DROP TAIL H PATTERN (D+N) VEST</t>
  </si>
  <si>
    <t>6DNFJ</t>
  </si>
  <si>
    <t>6DNH</t>
  </si>
  <si>
    <t>6DNLL</t>
  </si>
  <si>
    <t>6DNPF</t>
  </si>
  <si>
    <t>6DNS5</t>
  </si>
  <si>
    <t>6DNS6</t>
  </si>
  <si>
    <t>6DNS7</t>
  </si>
  <si>
    <t>6DNSV</t>
  </si>
  <si>
    <t>6DNSZ</t>
  </si>
  <si>
    <t>6DNTV</t>
  </si>
  <si>
    <t>JB's HV (D+N) TTMC-W VEST</t>
  </si>
  <si>
    <t>6DNWL</t>
  </si>
  <si>
    <t>6DPRP</t>
  </si>
  <si>
    <t>6E</t>
  </si>
  <si>
    <t xml:space="preserve">JB's L/S EPAULETTE SHIRT       </t>
  </si>
  <si>
    <t>6EJ</t>
  </si>
  <si>
    <t>6ESL1</t>
  </si>
  <si>
    <t>JB's LADIES L/S EPAULETTE SHIRT</t>
  </si>
  <si>
    <t>6ESS1</t>
  </si>
  <si>
    <t>JB's LADIES S/S EPAULETTE SHIRT</t>
  </si>
  <si>
    <t>6FJ</t>
  </si>
  <si>
    <t>JB's FLYING JACKET</t>
  </si>
  <si>
    <t>6H4AP</t>
  </si>
  <si>
    <t>6HCP4</t>
  </si>
  <si>
    <t>6HCS4</t>
  </si>
  <si>
    <t>6HDNL</t>
  </si>
  <si>
    <t>6HFV</t>
  </si>
  <si>
    <t>6HJNC</t>
  </si>
  <si>
    <t>6HJNL</t>
  </si>
  <si>
    <t>6HLS</t>
  </si>
  <si>
    <t>6HMCB</t>
  </si>
  <si>
    <t>6HNB</t>
  </si>
  <si>
    <t>6HNBL</t>
  </si>
  <si>
    <t>JB's HV 4602.1 L/S NON BUTTON POLO</t>
  </si>
  <si>
    <t>6HPL</t>
  </si>
  <si>
    <t>6HPS</t>
  </si>
  <si>
    <t>6HSP</t>
  </si>
  <si>
    <t>6HSS</t>
  </si>
  <si>
    <t>6HTS</t>
  </si>
  <si>
    <t>6HVAV</t>
  </si>
  <si>
    <t>6HVCF</t>
  </si>
  <si>
    <t>6HVCN</t>
  </si>
  <si>
    <t>6HVFH</t>
  </si>
  <si>
    <t>6HVFJ</t>
  </si>
  <si>
    <t>6HVGL</t>
  </si>
  <si>
    <t>6HVGS</t>
  </si>
  <si>
    <t>6HVH</t>
  </si>
  <si>
    <t>6HVNC</t>
  </si>
  <si>
    <t>6HVNS</t>
  </si>
  <si>
    <t>6HVPF</t>
  </si>
  <si>
    <t>6HVPH</t>
  </si>
  <si>
    <t>6HVPJ</t>
  </si>
  <si>
    <t>6HVPL</t>
  </si>
  <si>
    <t>6HVPS</t>
  </si>
  <si>
    <t>6HVPV</t>
  </si>
  <si>
    <t>6HVRS</t>
  </si>
  <si>
    <t>6HVS6</t>
  </si>
  <si>
    <t>6HVS7</t>
  </si>
  <si>
    <t>6HVSL</t>
  </si>
  <si>
    <t>6HVST</t>
  </si>
  <si>
    <t>6HVSU</t>
  </si>
  <si>
    <t>6HVSV</t>
  </si>
  <si>
    <t>6HVSZ</t>
  </si>
  <si>
    <t>6HVT</t>
  </si>
  <si>
    <t>6HWCF</t>
  </si>
  <si>
    <t>6HWL</t>
  </si>
  <si>
    <t>6HWS</t>
  </si>
  <si>
    <t>6HWSL</t>
  </si>
  <si>
    <t>6HWSS</t>
  </si>
  <si>
    <t>6HZFS</t>
  </si>
  <si>
    <t>6J</t>
  </si>
  <si>
    <t>6J1</t>
  </si>
  <si>
    <t xml:space="preserve">JB's LADIES KNITTED JUMPER </t>
  </si>
  <si>
    <t>6LC</t>
  </si>
  <si>
    <t xml:space="preserve">JB's LADIES KNITTED CARDIGAN </t>
  </si>
  <si>
    <t>6LHCL</t>
  </si>
  <si>
    <t>JB's LADIES HV L/S COMFORT POLO</t>
  </si>
  <si>
    <t>6LHCP</t>
  </si>
  <si>
    <t>6LMP</t>
  </si>
  <si>
    <t>JB's LIGHT MULTI POCKET PANT</t>
  </si>
  <si>
    <t>6LMS</t>
  </si>
  <si>
    <t>JB's LIGHT MULTI POCKET SHORT</t>
  </si>
  <si>
    <t>6MCP</t>
  </si>
  <si>
    <t>JB's CANVAS CARGO PANT</t>
  </si>
  <si>
    <t>6MCS</t>
  </si>
  <si>
    <t>JB's CANVAS CARGO SHORT</t>
  </si>
  <si>
    <t>6MDNT</t>
  </si>
  <si>
    <t>6MMP</t>
  </si>
  <si>
    <t>6MP</t>
  </si>
  <si>
    <t>JB's M/RISED WORK CARGO PANT</t>
  </si>
  <si>
    <t>6MS</t>
  </si>
  <si>
    <t xml:space="preserve">JB's M/RISED WORK CARGO SHORT </t>
  </si>
  <si>
    <t>6MSS</t>
  </si>
  <si>
    <t>JB's M/RISED SHORT LEG SHORT</t>
  </si>
  <si>
    <t>6MT</t>
  </si>
  <si>
    <t xml:space="preserve">JB's M/RISED WORK TROUSER </t>
  </si>
  <si>
    <t>6MWS</t>
  </si>
  <si>
    <t>JB's M/RISED WORK SHORT</t>
  </si>
  <si>
    <t>6NCCS</t>
  </si>
  <si>
    <t>6NMP</t>
  </si>
  <si>
    <t>JB's M/RISED MULTI POCKET PANT</t>
  </si>
  <si>
    <t>6NMP1</t>
  </si>
  <si>
    <t>JB's LADIES MULTI POCKET PANT</t>
  </si>
  <si>
    <t>6NMS</t>
  </si>
  <si>
    <t>JB's M/RISED MULTI POCKET SHORT</t>
  </si>
  <si>
    <t>6NMS1</t>
  </si>
  <si>
    <t>JB's LADIES MULTI POCKET SHORT</t>
  </si>
  <si>
    <t>6PPL</t>
  </si>
  <si>
    <t>6PPS</t>
  </si>
  <si>
    <t>6RB</t>
  </si>
  <si>
    <t>JB's FLURO REFLECTIVE BEANIE</t>
  </si>
  <si>
    <t>6SPHS</t>
  </si>
  <si>
    <t>6V</t>
  </si>
  <si>
    <t xml:space="preserve">JB's KNITTED VEST </t>
  </si>
  <si>
    <t>6V1</t>
  </si>
  <si>
    <t xml:space="preserve">JB's LADIES KNITTED VEST </t>
  </si>
  <si>
    <t>6WLS</t>
  </si>
  <si>
    <t>JB's L/S 190G WORK SHIRT</t>
  </si>
  <si>
    <t>6WPS</t>
  </si>
  <si>
    <t>6WSCF</t>
  </si>
  <si>
    <t>6WSLL</t>
  </si>
  <si>
    <t>JB's L/S 150G WORK SHIRT</t>
  </si>
  <si>
    <t>6WSLS</t>
  </si>
  <si>
    <t>JB's S/S 150G WORK SHIRT</t>
  </si>
  <si>
    <t>6WSS</t>
  </si>
  <si>
    <t>JB's S/S 190G WORK SHIRT</t>
  </si>
  <si>
    <t>6WWS</t>
  </si>
  <si>
    <t>6WWSB</t>
  </si>
  <si>
    <t>JB's BAMBOO WORK SOCK</t>
  </si>
  <si>
    <t>6WWSO</t>
  </si>
  <si>
    <t>6WWSU</t>
  </si>
  <si>
    <t>JB's ULTRA THICK BAMBOO WORK SOCK</t>
  </si>
  <si>
    <t>7BEL</t>
  </si>
  <si>
    <t>PODIUM BELL POLO</t>
  </si>
  <si>
    <t>7BEL1</t>
  </si>
  <si>
    <t>PODIUM LADIES BELL POLO</t>
  </si>
  <si>
    <t>7BP</t>
  </si>
  <si>
    <t>PODIUM BOLD POLO</t>
  </si>
  <si>
    <t>7COP</t>
  </si>
  <si>
    <t>PODIUM COOL POLO</t>
  </si>
  <si>
    <t>7COP1</t>
  </si>
  <si>
    <t>PODIUM LADIES COOL POLO</t>
  </si>
  <si>
    <t>7COV</t>
  </si>
  <si>
    <t>PODIUM COVER POLO</t>
  </si>
  <si>
    <t>7CYP</t>
  </si>
  <si>
    <t>PODIUM COTTON BACK YARDAGE POLO</t>
  </si>
  <si>
    <t>7IP</t>
  </si>
  <si>
    <t>7JCP</t>
  </si>
  <si>
    <t>7KBS</t>
  </si>
  <si>
    <t>PODIUM BASKETBALL SHORT</t>
  </si>
  <si>
    <t>7KBS2</t>
  </si>
  <si>
    <t>7KPO</t>
  </si>
  <si>
    <t>PODIUM KIDS POLY SINGLET</t>
  </si>
  <si>
    <t>7KSP</t>
  </si>
  <si>
    <t>PODIUM KIDS S/S POLY POLO</t>
  </si>
  <si>
    <t>7KSS</t>
  </si>
  <si>
    <t>PODIUM SPORT SHORT</t>
  </si>
  <si>
    <t>7KWUJ</t>
  </si>
  <si>
    <t>PODIUM KIDS WARM UP JACKET</t>
  </si>
  <si>
    <t>7LPI</t>
  </si>
  <si>
    <t>PODIUM LADIES PIPING POLO</t>
  </si>
  <si>
    <t>7LPP</t>
  </si>
  <si>
    <t>PODIUM LADIES CONTRAST POLO</t>
  </si>
  <si>
    <t>7LPS</t>
  </si>
  <si>
    <t>PODIUM LADIES SKORT</t>
  </si>
  <si>
    <t>7LPS3</t>
  </si>
  <si>
    <t>PODIUM GIRLS SKORT</t>
  </si>
  <si>
    <t>7NPSS</t>
  </si>
  <si>
    <t>PODIUM SHORT</t>
  </si>
  <si>
    <t>7NSS</t>
  </si>
  <si>
    <t>PODIUM NEW SPORT SHORT</t>
  </si>
  <si>
    <t>7PIP</t>
  </si>
  <si>
    <t>PODIUM S/S PIPING POLO</t>
  </si>
  <si>
    <t>7PIPL</t>
  </si>
  <si>
    <t>PODIUM L/S PIPING POLO</t>
  </si>
  <si>
    <t>7PIPS</t>
  </si>
  <si>
    <t>PODIUM KIDS S/S PIPING POLO</t>
  </si>
  <si>
    <t>7PLFT</t>
  </si>
  <si>
    <t>PODIUM L/S POLY TEE</t>
  </si>
  <si>
    <t>7PNFT</t>
  </si>
  <si>
    <t>PODIUM FIT POLY TEE</t>
  </si>
  <si>
    <t>7PP</t>
  </si>
  <si>
    <t>PODIUM DOUBLE CONTRAST POLY POLO</t>
  </si>
  <si>
    <t>7PP3</t>
  </si>
  <si>
    <t>PODIUM KIDS CONTRAST POLO</t>
  </si>
  <si>
    <t>7PS</t>
  </si>
  <si>
    <t>PODIUM POLY SINGLET</t>
  </si>
  <si>
    <t>7PS1</t>
  </si>
  <si>
    <t>PODIUM LADIES POLY SINGLET</t>
  </si>
  <si>
    <t>7PSS</t>
  </si>
  <si>
    <t>PODIUM SPORT SOCK</t>
  </si>
  <si>
    <t>7PSS1</t>
  </si>
  <si>
    <t>7PZPP</t>
  </si>
  <si>
    <t>PODIUM ZIP POLY POLO</t>
  </si>
  <si>
    <t>7SPL</t>
  </si>
  <si>
    <t>PODIUM L/S POLY POLO</t>
  </si>
  <si>
    <t>7SPP</t>
  </si>
  <si>
    <t>PODIUM S/S POLY POLO</t>
  </si>
  <si>
    <t>7SWP</t>
  </si>
  <si>
    <t>PODIUM SWIRL POLO</t>
  </si>
  <si>
    <t>7SWP1</t>
  </si>
  <si>
    <t>PODIUM LADIES SWIRL POLO</t>
  </si>
  <si>
    <t>7WUZP</t>
  </si>
  <si>
    <t>PODIUM WARM UP ZIP PANT</t>
  </si>
  <si>
    <t>9EAP</t>
  </si>
  <si>
    <t>JB'S BOOT COVER</t>
  </si>
  <si>
    <t>9EAR</t>
  </si>
  <si>
    <t>JB's REFLECTIVE BOOT COVER</t>
  </si>
  <si>
    <t>S1NFT</t>
  </si>
  <si>
    <t>S2CF</t>
  </si>
  <si>
    <t>S2MP</t>
  </si>
  <si>
    <t>S2OP</t>
  </si>
  <si>
    <t>S2OP1</t>
  </si>
  <si>
    <t>S3FF</t>
  </si>
  <si>
    <t>S3FH</t>
  </si>
  <si>
    <t>P604MS</t>
  </si>
  <si>
    <t>Cyber Mens Polo</t>
  </si>
  <si>
    <t>P604LS</t>
  </si>
  <si>
    <t>Cyber Ladies Polo</t>
  </si>
  <si>
    <t>SUPPLIER</t>
  </si>
  <si>
    <t>Accepted By and Date: ____________________________________________________________________________</t>
  </si>
  <si>
    <t>A5 14cm x 21cm</t>
  </si>
  <si>
    <t>Screenprint 1: Number of Colours</t>
  </si>
  <si>
    <t>Screenprint 2: Number of Colours</t>
  </si>
  <si>
    <t>Screenprint 3: Number of Colours</t>
  </si>
  <si>
    <t>Screenprint 4: Number of Colours</t>
  </si>
  <si>
    <t>A4 21cm x 29cm</t>
  </si>
  <si>
    <t>A3 29cm x 42cm</t>
  </si>
  <si>
    <t>Surf Hat</t>
  </si>
  <si>
    <t>Epicentre</t>
  </si>
  <si>
    <t>3800A</t>
  </si>
  <si>
    <t>3942A</t>
  </si>
  <si>
    <t>4005A</t>
  </si>
  <si>
    <t>Straw Fedora</t>
  </si>
  <si>
    <t>Sunset</t>
  </si>
  <si>
    <t>Sandwich Peak Visor</t>
  </si>
  <si>
    <t>Signature</t>
  </si>
  <si>
    <t>Foam Mesh Trucker</t>
  </si>
  <si>
    <t>Mesh Sports</t>
  </si>
  <si>
    <t>Camo Trucker</t>
  </si>
  <si>
    <t>Serpent</t>
  </si>
  <si>
    <t>Ottoman Cap</t>
  </si>
  <si>
    <t>Sport Lite</t>
  </si>
  <si>
    <t>Club Sport</t>
  </si>
  <si>
    <t>Hemp Cap</t>
  </si>
  <si>
    <t>Flat Peak Trucker</t>
  </si>
  <si>
    <t>Event</t>
  </si>
  <si>
    <t>Backsack</t>
  </si>
  <si>
    <t>B141C</t>
  </si>
  <si>
    <t>B147</t>
  </si>
  <si>
    <t>Scout Sling</t>
  </si>
  <si>
    <t>Wine Cooler</t>
  </si>
  <si>
    <t>B160</t>
  </si>
  <si>
    <t>B167A</t>
  </si>
  <si>
    <t>B206A</t>
  </si>
  <si>
    <t>B207</t>
  </si>
  <si>
    <t>B227B</t>
  </si>
  <si>
    <t>B229</t>
  </si>
  <si>
    <t>B239</t>
  </si>
  <si>
    <t>B240A</t>
  </si>
  <si>
    <t>B253</t>
  </si>
  <si>
    <t>B255</t>
  </si>
  <si>
    <t>B260A</t>
  </si>
  <si>
    <t>B273A</t>
  </si>
  <si>
    <t>B274A</t>
  </si>
  <si>
    <t>B282</t>
  </si>
  <si>
    <t>B285B</t>
  </si>
  <si>
    <t>B340</t>
  </si>
  <si>
    <t>B374</t>
  </si>
  <si>
    <t>B386</t>
  </si>
  <si>
    <t>6 Drink Cooler</t>
  </si>
  <si>
    <t>Multi Bottle Cooler</t>
  </si>
  <si>
    <t>B403</t>
  </si>
  <si>
    <t>B404</t>
  </si>
  <si>
    <t>B407</t>
  </si>
  <si>
    <t>B439</t>
  </si>
  <si>
    <t>B478</t>
  </si>
  <si>
    <t>B491</t>
  </si>
  <si>
    <t>EX3238</t>
  </si>
  <si>
    <t>EX3353</t>
  </si>
  <si>
    <t>TR1414</t>
  </si>
  <si>
    <t>TR1466</t>
  </si>
  <si>
    <t>Cool Kit</t>
  </si>
  <si>
    <t>J800-M</t>
  </si>
  <si>
    <t>J800-W</t>
  </si>
  <si>
    <t>J801</t>
  </si>
  <si>
    <t>J802-M</t>
  </si>
  <si>
    <t>J802-W</t>
  </si>
  <si>
    <t>J804</t>
  </si>
  <si>
    <t>J518</t>
  </si>
  <si>
    <t>J540</t>
  </si>
  <si>
    <t>J625</t>
  </si>
  <si>
    <t>M100</t>
  </si>
  <si>
    <t>M105A</t>
  </si>
  <si>
    <t>M115</t>
  </si>
  <si>
    <t>M135</t>
  </si>
  <si>
    <t>M200</t>
  </si>
  <si>
    <t>Password to unlock workbook is unz88mlp</t>
  </si>
  <si>
    <t>Credit Application Approved:</t>
  </si>
  <si>
    <t>Credit Application Supplied:</t>
  </si>
  <si>
    <t>Size</t>
  </si>
  <si>
    <t>Sml &lt;5,000</t>
  </si>
  <si>
    <t>Med &lt;15,000</t>
  </si>
  <si>
    <t xml:space="preserve">Lrg &lt;25,000 </t>
  </si>
  <si>
    <t>POA for larger than 25,000 stitches</t>
  </si>
  <si>
    <t>30-49</t>
  </si>
  <si>
    <t>50-99</t>
  </si>
  <si>
    <t>100-249</t>
  </si>
  <si>
    <t>250-499</t>
  </si>
  <si>
    <t>500+</t>
  </si>
  <si>
    <t>Please Select</t>
  </si>
  <si>
    <t>ScreenprintDescription</t>
  </si>
  <si>
    <t>EmbroideryDescription</t>
  </si>
  <si>
    <t>Colour</t>
  </si>
  <si>
    <t>Artwork Hours</t>
  </si>
  <si>
    <t>Select 2 colours if light colour on dark garment</t>
  </si>
  <si>
    <r>
      <t xml:space="preserve">Suppliers used in this matrix: </t>
    </r>
    <r>
      <rPr>
        <i/>
        <sz val="10"/>
        <color rgb="FF0000FF"/>
        <rFont val="Calibri"/>
        <family val="2"/>
        <scheme val="minor"/>
      </rPr>
      <t>Bocini, Dynamic, Epicentre, Fashion Biz, Gear4Life, Headwear Stockists, JB's Wear/TSCO, LW Reid, Midford, Promotion Tshirt/Blue Whale, Ramo Collection</t>
    </r>
  </si>
  <si>
    <r>
      <rPr>
        <b/>
        <sz val="11"/>
        <color theme="1"/>
        <rFont val="Calibri"/>
        <family val="2"/>
        <scheme val="minor"/>
      </rPr>
      <t xml:space="preserve">Step 4: </t>
    </r>
    <r>
      <rPr>
        <sz val="11"/>
        <color theme="1"/>
        <rFont val="Calibri"/>
        <family val="2"/>
        <scheme val="minor"/>
      </rPr>
      <t>Pick destination</t>
    </r>
  </si>
  <si>
    <r>
      <rPr>
        <b/>
        <sz val="11"/>
        <color theme="1"/>
        <rFont val="Calibri"/>
        <family val="2"/>
        <scheme val="minor"/>
      </rPr>
      <t xml:space="preserve">Step 2: </t>
    </r>
    <r>
      <rPr>
        <sz val="11"/>
        <color theme="1"/>
        <rFont val="Calibri"/>
        <family val="2"/>
        <scheme val="minor"/>
      </rPr>
      <t>Enter the product code from the local supplier. Complete all Embroidery and screenprint details.</t>
    </r>
  </si>
  <si>
    <r>
      <rPr>
        <b/>
        <sz val="11"/>
        <color theme="1"/>
        <rFont val="Calibri"/>
        <family val="2"/>
        <scheme val="minor"/>
      </rPr>
      <t xml:space="preserve">Step 1: </t>
    </r>
    <r>
      <rPr>
        <sz val="11"/>
        <color theme="1"/>
        <rFont val="Calibri"/>
        <family val="2"/>
        <scheme val="minor"/>
      </rPr>
      <t>Complete details about customer. Pick order qty range.</t>
    </r>
  </si>
  <si>
    <r>
      <t>Step 3:</t>
    </r>
    <r>
      <rPr>
        <sz val="11"/>
        <color theme="1"/>
        <rFont val="Calibri"/>
        <family val="2"/>
        <scheme val="minor"/>
      </rPr>
      <t xml:space="preserve"> Select all relevant setup charges including artwork, embroidery and screenprint</t>
    </r>
  </si>
  <si>
    <t>Select 2 colours if light colour on dark garment. Colour and Size must be selected</t>
  </si>
  <si>
    <t>Use this section if the quoting section does not pick up a price for a product. After talking to headoffice manually enter the details into all fields below. 1 product per line</t>
  </si>
  <si>
    <t>Qty 20-29</t>
  </si>
  <si>
    <t>Qty 30-49</t>
  </si>
  <si>
    <t>Qty 50-99</t>
  </si>
  <si>
    <t>Qty 100-249</t>
  </si>
  <si>
    <t>Qty 250-499</t>
  </si>
  <si>
    <t>Qty 500+</t>
  </si>
  <si>
    <r>
      <t xml:space="preserve">All Prices are Subject to GST                                                                                                                                                                                                                                                                                                    Subject to Alinta Apparel Terms and Conditions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147F"/>
        <rFont val="Museo Sans 300"/>
        <family val="3"/>
      </rPr>
      <t>*This quote is valid for 30 days*</t>
    </r>
  </si>
  <si>
    <t>Mitch Graham</t>
  </si>
  <si>
    <t>Cherie Van Eyssen</t>
  </si>
  <si>
    <t>Urban 1/2 Waist Apron Straps</t>
  </si>
  <si>
    <t>Urban Bib Apron Straps</t>
  </si>
  <si>
    <t>BA75</t>
  </si>
  <si>
    <t>Salt Bib Apron</t>
  </si>
  <si>
    <t>Corporate Mens Belt</t>
  </si>
  <si>
    <t>Semi-Patent Ladies Belt</t>
  </si>
  <si>
    <t>Slimline Ladies Belt</t>
  </si>
  <si>
    <t>Standard Mens Belt</t>
  </si>
  <si>
    <t>Detroit Mens Pant - Regular</t>
  </si>
  <si>
    <t>Detroit Mens Pant - Stout</t>
  </si>
  <si>
    <t>Detroit Mens Short - Regular</t>
  </si>
  <si>
    <t>Detroit Mens Short - Stout</t>
  </si>
  <si>
    <t>Detroit Ladies Short</t>
  </si>
  <si>
    <t>Classic Ladies Knee Length Skirt</t>
  </si>
  <si>
    <t xml:space="preserve">Classic Mens Pleat Front Pant  </t>
  </si>
  <si>
    <t xml:space="preserve">Classic Mens Flat Front Pant  </t>
  </si>
  <si>
    <t xml:space="preserve">Classic Ladies Flat Front Pant    </t>
  </si>
  <si>
    <t>Classic Ladies Below Knee Skirt</t>
  </si>
  <si>
    <t>Stella Ladies Perfect Pant</t>
  </si>
  <si>
    <t>Kate Ladies Perfect Pant</t>
  </si>
  <si>
    <t>Eve Ladies Perfect Pant</t>
  </si>
  <si>
    <t>BS610L</t>
  </si>
  <si>
    <t>Detroit Ladies Flexi-Band Pant</t>
  </si>
  <si>
    <t>BS612S</t>
  </si>
  <si>
    <t>Detroit Ladies Flexi-Band Skirt</t>
  </si>
  <si>
    <t>BS720M</t>
  </si>
  <si>
    <t>Classic Mens Slim Pant</t>
  </si>
  <si>
    <t>BS722M</t>
  </si>
  <si>
    <t>Classic Mens Jacket</t>
  </si>
  <si>
    <t>BS724L</t>
  </si>
  <si>
    <t>Lawson Ladies Chino</t>
  </si>
  <si>
    <t>BS724M</t>
  </si>
  <si>
    <t>Lawson Mens Chino</t>
  </si>
  <si>
    <t>BS730L</t>
  </si>
  <si>
    <t>Audrey Ladies Dress</t>
  </si>
  <si>
    <t>BS732L</t>
  </si>
  <si>
    <t>Bianca Ladies Jacket</t>
  </si>
  <si>
    <t>BS734L</t>
  </si>
  <si>
    <t>Loren Ladies Skirt</t>
  </si>
  <si>
    <t>Trinity Mens ½ Zip Pullover</t>
  </si>
  <si>
    <t>Trinity Ladies ½ Zip Pullover</t>
  </si>
  <si>
    <t>Plain Microfleece Mens Vest</t>
  </si>
  <si>
    <t>Classic Unisex Scrubs Cargo Pant</t>
  </si>
  <si>
    <t>Classic Unisex Scrubs Top</t>
  </si>
  <si>
    <t>Classic Ladies Scrubs Bootleg Pant</t>
  </si>
  <si>
    <t>Classic Ladies Scrubs Top</t>
  </si>
  <si>
    <t>Contrast Ladies Crossover Scrubs Top</t>
  </si>
  <si>
    <t>Classic Unisex Lab Coat</t>
  </si>
  <si>
    <t>Eden Ladies Tunic</t>
  </si>
  <si>
    <t>Zen Ladies Crossover Tunic</t>
  </si>
  <si>
    <t>H630L</t>
  </si>
  <si>
    <t>Spa Ladies Tunic</t>
  </si>
  <si>
    <t>H632L</t>
  </si>
  <si>
    <t>Bliss Ladies Tunic</t>
  </si>
  <si>
    <t>Nitro Unisex Jacket</t>
  </si>
  <si>
    <t>Summit Mens Jacket</t>
  </si>
  <si>
    <t>Summit Ladies Jacket</t>
  </si>
  <si>
    <t>Core Unisex Jacket</t>
  </si>
  <si>
    <t>Soft Shell Ladies Vest</t>
  </si>
  <si>
    <t>Geneva Kids Jacket</t>
  </si>
  <si>
    <t>Geneva Ladies Jacket</t>
  </si>
  <si>
    <t>Geneva Mens Jacket</t>
  </si>
  <si>
    <t>Flash Adults Track Top</t>
  </si>
  <si>
    <t>Flash Kids Track Top</t>
  </si>
  <si>
    <t>Soft Shell Ladies Jacket</t>
  </si>
  <si>
    <t>Soft Shell Mens Jacket</t>
  </si>
  <si>
    <t xml:space="preserve">J3881 </t>
  </si>
  <si>
    <t>Soft Shell Mens Vest</t>
  </si>
  <si>
    <t>Reactor Mens Jacket</t>
  </si>
  <si>
    <t>Geneva Ladies Vest</t>
  </si>
  <si>
    <t>Geneva Mens Vest</t>
  </si>
  <si>
    <t>Razor Kids Team Jacket</t>
  </si>
  <si>
    <t>Razor Adults Team Jacket</t>
  </si>
  <si>
    <t>Charger Unisex Jacket</t>
  </si>
  <si>
    <t>Stealth Ladies Hoodie Jacket</t>
  </si>
  <si>
    <t>Stealth Mens Hoodie Jacket</t>
  </si>
  <si>
    <t>J616L</t>
  </si>
  <si>
    <t>Stealth Ladies Vest</t>
  </si>
  <si>
    <t>J616M</t>
  </si>
  <si>
    <t>Stealth Mens Vest</t>
  </si>
  <si>
    <t>J638L</t>
  </si>
  <si>
    <t>Oslo Ladies Jacket</t>
  </si>
  <si>
    <t>J638M</t>
  </si>
  <si>
    <t>Oslo Mens Jacket</t>
  </si>
  <si>
    <t>J740L</t>
  </si>
  <si>
    <t>Apex Ladies Jacket</t>
  </si>
  <si>
    <t>J740M</t>
  </si>
  <si>
    <t>Apex Mens Jacket</t>
  </si>
  <si>
    <t>J744</t>
  </si>
  <si>
    <t>Zippies - Pack of 5</t>
  </si>
  <si>
    <t>J750L</t>
  </si>
  <si>
    <t>Expedition Ladies Jacket</t>
  </si>
  <si>
    <t>J750M</t>
  </si>
  <si>
    <t>Expedition Mens Jacket</t>
  </si>
  <si>
    <t>J830L</t>
  </si>
  <si>
    <t>Apex Ladies Vest</t>
  </si>
  <si>
    <t>J830M</t>
  </si>
  <si>
    <t>Apex Mens Vest</t>
  </si>
  <si>
    <t>Spinnaker Unisex Jacket</t>
  </si>
  <si>
    <t>Trekka Unisex Jacket</t>
  </si>
  <si>
    <t>Chic Ladies Top</t>
  </si>
  <si>
    <t>K624LS</t>
  </si>
  <si>
    <t>Mia Ladies Top</t>
  </si>
  <si>
    <t>K625LS</t>
  </si>
  <si>
    <t>Ava Ladies Top</t>
  </si>
  <si>
    <t>K819LS</t>
  </si>
  <si>
    <t>Lana Ladies S/S Top</t>
  </si>
  <si>
    <t>K819LT</t>
  </si>
  <si>
    <t>Lana Ladies ¾/S Top</t>
  </si>
  <si>
    <t>Flex Ladies Full Leggings</t>
  </si>
  <si>
    <t xml:space="preserve">LB3600 </t>
  </si>
  <si>
    <t>Oasis Ladies ¾/S Shirt</t>
  </si>
  <si>
    <t>Oasis Ladies S/S Shirt</t>
  </si>
  <si>
    <t>Wrinkle Free Chambray Ladies S/S Shirt</t>
  </si>
  <si>
    <t>Wrinkle Free Chambray Ladies L/S Shirt</t>
  </si>
  <si>
    <t xml:space="preserve">LB7300 </t>
  </si>
  <si>
    <t>Metro Ladies ¾/S Shirt</t>
  </si>
  <si>
    <t>Metro Ladies S/S Shirt</t>
  </si>
  <si>
    <t>Micro Check Ladies ¾/S Shirt</t>
  </si>
  <si>
    <t>Manhattan Ladies ¾/S Shirt</t>
  </si>
  <si>
    <t>Origin Merino Ladies Cardigan</t>
  </si>
  <si>
    <t>2-Way Zip Ladies Cardigan</t>
  </si>
  <si>
    <t>Milano Ladies Cardigan</t>
  </si>
  <si>
    <t>Woolmix Ladies Cardigan</t>
  </si>
  <si>
    <t>LP618L</t>
  </si>
  <si>
    <t>Milano Ladies Pullover</t>
  </si>
  <si>
    <t>LV619L</t>
  </si>
  <si>
    <t>Milano Ladies Vest</t>
  </si>
  <si>
    <t>Reversible Unisex Vest</t>
  </si>
  <si>
    <t>Nitro Mens Polo</t>
  </si>
  <si>
    <t>Nitro Ladies Polo</t>
  </si>
  <si>
    <t>Ice Ladies Polo</t>
  </si>
  <si>
    <t>Ice Mens Polo</t>
  </si>
  <si>
    <t>Neon Mens Polo</t>
  </si>
  <si>
    <t>Neon Ladies Polo</t>
  </si>
  <si>
    <t>Triton Ladies Polo</t>
  </si>
  <si>
    <t>Triton Mens Polo</t>
  </si>
  <si>
    <t>Jet Ladies Polo</t>
  </si>
  <si>
    <t>Jet Mens Polo</t>
  </si>
  <si>
    <t>Cambridge Ladies Polo</t>
  </si>
  <si>
    <t>Cambridge Mens Polo</t>
  </si>
  <si>
    <t>United S/S Ladies Polo</t>
  </si>
  <si>
    <t>United S/S Mens Polo</t>
  </si>
  <si>
    <t>Fusion Mens Polo</t>
  </si>
  <si>
    <t>Fusion Ladies Polo</t>
  </si>
  <si>
    <t>Sprint Kids Polo</t>
  </si>
  <si>
    <t>Sprint Ladies Polo</t>
  </si>
  <si>
    <t>Sprint Mens Polo</t>
  </si>
  <si>
    <t>Flash Mens Polo</t>
  </si>
  <si>
    <t>Flash Kids Polo</t>
  </si>
  <si>
    <t>Flash Ladies Polo</t>
  </si>
  <si>
    <t>Blade Ladies Polo</t>
  </si>
  <si>
    <t>Blade Mens Polo</t>
  </si>
  <si>
    <t>Edge Ladies Polo</t>
  </si>
  <si>
    <t>Edge Mens Polo</t>
  </si>
  <si>
    <t>Elite Mens Polo</t>
  </si>
  <si>
    <t>Elite Ladies Polo</t>
  </si>
  <si>
    <t>Micro Waffle Mens Polo</t>
  </si>
  <si>
    <t>Micro Waffle Ladies Polo</t>
  </si>
  <si>
    <t>Crew Kids Polo</t>
  </si>
  <si>
    <t>Crew Ladies Polo</t>
  </si>
  <si>
    <t>Crew Mens Polo</t>
  </si>
  <si>
    <t>Talon Ladies Polo</t>
  </si>
  <si>
    <t>Talon Mens Polo</t>
  </si>
  <si>
    <t>Razor Kids Polo</t>
  </si>
  <si>
    <t>Razor Ladies Polo</t>
  </si>
  <si>
    <t>Razor Mens Polo</t>
  </si>
  <si>
    <t>Charger Ladies Polo</t>
  </si>
  <si>
    <t>Charger Mens Polo</t>
  </si>
  <si>
    <t>Shadow Ladies Polo</t>
  </si>
  <si>
    <t>Shadow Mens Polo</t>
  </si>
  <si>
    <t>P700KS</t>
  </si>
  <si>
    <t>Renegade Kids Polo</t>
  </si>
  <si>
    <t>P700LS</t>
  </si>
  <si>
    <t>Renegade Ladies Polo</t>
  </si>
  <si>
    <t>P700MS</t>
  </si>
  <si>
    <t>Renegade Mens Polo</t>
  </si>
  <si>
    <t>P705LS</t>
  </si>
  <si>
    <t>Rival Ladies Polo</t>
  </si>
  <si>
    <t>P705MS</t>
  </si>
  <si>
    <t>Rival Mens Polo</t>
  </si>
  <si>
    <t>P706LS</t>
  </si>
  <si>
    <t>Profile Ladies Polo</t>
  </si>
  <si>
    <t>P706MS</t>
  </si>
  <si>
    <t>Profile Mens Polo</t>
  </si>
  <si>
    <t>Splice Mens Polo</t>
  </si>
  <si>
    <t>Splice Kids Polo</t>
  </si>
  <si>
    <t>P815LS</t>
  </si>
  <si>
    <t>Aero Ladies Polo</t>
  </si>
  <si>
    <t>P815MS</t>
  </si>
  <si>
    <t>Aero Mens Polo</t>
  </si>
  <si>
    <t>Oceana Mens Polo</t>
  </si>
  <si>
    <t>Oceana Ladies Polo</t>
  </si>
  <si>
    <t>Noosa Self Check Mens Polo</t>
  </si>
  <si>
    <t>Resort Mens Polo</t>
  </si>
  <si>
    <t>Resort Ladies Polo</t>
  </si>
  <si>
    <t xml:space="preserve">PF380 </t>
  </si>
  <si>
    <t>Heavy Weight Mens ½ Zip Winter Fleece</t>
  </si>
  <si>
    <t>Plain Microfleece Mens Jacket</t>
  </si>
  <si>
    <t>Plain Microfleece Ladies Jacket</t>
  </si>
  <si>
    <t>Plain Microfleece Ladies Vest</t>
  </si>
  <si>
    <t>Nitro Mens Shirt</t>
  </si>
  <si>
    <t>Nitro Ladies Shirt</t>
  </si>
  <si>
    <t>Luxe Mens L/S Shirt</t>
  </si>
  <si>
    <t xml:space="preserve">Luxe Ladies ¾/S Shirt </t>
  </si>
  <si>
    <t>Base Mens L/S Shirt</t>
  </si>
  <si>
    <t>Base Mens S/S Shirt</t>
  </si>
  <si>
    <t>Base Ladies ¾/S Shirt</t>
  </si>
  <si>
    <t>Luxe Ladies L/S Shirt</t>
  </si>
  <si>
    <t>Berlin Ladies L/S Shirt</t>
  </si>
  <si>
    <t>Berlin Ladies S/S Shirt</t>
  </si>
  <si>
    <t>Berlin Ladies ¾/S Shirt</t>
  </si>
  <si>
    <t>Berlin Mens L/S Shirt</t>
  </si>
  <si>
    <t>Berlin Mens S/S Shirt</t>
  </si>
  <si>
    <t>Chevron Ladies S/S Shirt</t>
  </si>
  <si>
    <t>Chevron Ladies ¾/S Shirt</t>
  </si>
  <si>
    <t>Chevron Mens L/S Shirt</t>
  </si>
  <si>
    <t>Chevron Mens S/S Shirt</t>
  </si>
  <si>
    <t>Ambassador Mens S/S Shirt</t>
  </si>
  <si>
    <t>Oasis Ladies Plain Overblouse</t>
  </si>
  <si>
    <t>Edge Ladies S/S Shirt</t>
  </si>
  <si>
    <t>Edge Ladies ¾/S Shirt</t>
  </si>
  <si>
    <t>Edge Mens L/S Shirt</t>
  </si>
  <si>
    <t>Ambassador Mens L/S Shirt</t>
  </si>
  <si>
    <t>Ambassador Ladies L/S Shirt</t>
  </si>
  <si>
    <t>Ambassador Ladies ¾/S Shirt</t>
  </si>
  <si>
    <t>Ambassador Ladies S/S Shirt</t>
  </si>
  <si>
    <t>Bondi Ladies Roll-Up Shirt</t>
  </si>
  <si>
    <t>Bondi Ladies S/S Shirt</t>
  </si>
  <si>
    <t>Bondi Mens Roll-Up Shirt</t>
  </si>
  <si>
    <t>Bondi Mens S/S Shirt</t>
  </si>
  <si>
    <t>Preston Ladies S/S Shirt</t>
  </si>
  <si>
    <t>Preston Ladies ¾/S Shirt</t>
  </si>
  <si>
    <t>Preston Mens L/S Shirt</t>
  </si>
  <si>
    <t>Preston Mens S/S Shirt</t>
  </si>
  <si>
    <t>Havana Ladies ¾/S Shirt</t>
  </si>
  <si>
    <t>Havana Mens L/S Shirt</t>
  </si>
  <si>
    <t>Hemingway Ladies ¾/S Shirt</t>
  </si>
  <si>
    <t>Hemingway Mens L/S Shirt</t>
  </si>
  <si>
    <t>S622LT</t>
  </si>
  <si>
    <t>Trend Ladies ¾/S Shirt</t>
  </si>
  <si>
    <t>S622ML</t>
  </si>
  <si>
    <t>Trend Mens L/S Shirt</t>
  </si>
  <si>
    <t>S622MS</t>
  </si>
  <si>
    <t>Trend Mens S/S Shirt</t>
  </si>
  <si>
    <t>S626LL</t>
  </si>
  <si>
    <t>Madison Ladies L/S Blouse</t>
  </si>
  <si>
    <t>S627LN</t>
  </si>
  <si>
    <t>Madison Ladies Sleeveless Blouse</t>
  </si>
  <si>
    <t>S628LS</t>
  </si>
  <si>
    <t>Madison Ladies S/S Blouse</t>
  </si>
  <si>
    <t>S716LT</t>
  </si>
  <si>
    <t>Ellison Ladies ¾/S Shirt</t>
  </si>
  <si>
    <t>S716ML</t>
  </si>
  <si>
    <t>Ellison Mens L/S Shirt</t>
  </si>
  <si>
    <t>S770LL</t>
  </si>
  <si>
    <t>Monaco Ladies L/S Shirt</t>
  </si>
  <si>
    <t>S770LS</t>
  </si>
  <si>
    <t>Monaco Ladies S/S Shirt</t>
  </si>
  <si>
    <t>S770LT</t>
  </si>
  <si>
    <t>Monaco Ladies ¾/S Shirt</t>
  </si>
  <si>
    <t>S770ML</t>
  </si>
  <si>
    <t>Monaco Mens L/S Shirt</t>
  </si>
  <si>
    <t>S770MS</t>
  </si>
  <si>
    <t>Monaco Mens S/S Shirt</t>
  </si>
  <si>
    <t>S812LL</t>
  </si>
  <si>
    <t>Euro Ladies L/S Shirt</t>
  </si>
  <si>
    <t>S812LS</t>
  </si>
  <si>
    <t>Euro Ladies S/S Shirt</t>
  </si>
  <si>
    <t>S812LT</t>
  </si>
  <si>
    <t>Euro Ladies ¾/S Shirt</t>
  </si>
  <si>
    <t>S812ML</t>
  </si>
  <si>
    <t>Euro Mens L/S Shirt</t>
  </si>
  <si>
    <t>S812MS</t>
  </si>
  <si>
    <t>Euro Mens S/S Shirt</t>
  </si>
  <si>
    <t>S820LT</t>
  </si>
  <si>
    <t>Harper Ladies ¾/S Shirt</t>
  </si>
  <si>
    <t>S820ML</t>
  </si>
  <si>
    <t>Harper Mens L/S Shirt</t>
  </si>
  <si>
    <t>S828LL</t>
  </si>
  <si>
    <t>Madison Ladies Boatneck Blouse</t>
  </si>
  <si>
    <t>Razor Ladies Singlet</t>
  </si>
  <si>
    <t>Razor Mens Singlet</t>
  </si>
  <si>
    <t>SG702L</t>
  </si>
  <si>
    <t>Renegade Ladies Singlet</t>
  </si>
  <si>
    <t>SG702M</t>
  </si>
  <si>
    <t>Renegade Mens Singlet</t>
  </si>
  <si>
    <t>Wrinkle Free Chambray Mens L/S Shirt</t>
  </si>
  <si>
    <t>Wrinkle Free Chambray Mens S/S Shirt</t>
  </si>
  <si>
    <t>Oasis Mens S/S Shirt</t>
  </si>
  <si>
    <t>Metro Mens L/S Shirt</t>
  </si>
  <si>
    <t>Metro Mens S/S Shirt</t>
  </si>
  <si>
    <t>Micro Check Mens L/S Shirt</t>
  </si>
  <si>
    <t>Micro Check Mens S/S Shirt</t>
  </si>
  <si>
    <t>Manhattan Mens L/S Shirt</t>
  </si>
  <si>
    <t>BIZ COOL™ Mens Shorts</t>
  </si>
  <si>
    <t>BIZ COOL™ Kids Shorts</t>
  </si>
  <si>
    <t>Tactic Kids Shorts</t>
  </si>
  <si>
    <t>Tactic Mens Shorts</t>
  </si>
  <si>
    <t>Tactic Ladies Shorts</t>
  </si>
  <si>
    <t>ST711K</t>
  </si>
  <si>
    <t>Circuit Kids Shorts</t>
  </si>
  <si>
    <t>ST711M</t>
  </si>
  <si>
    <t>Circuit Mens Shorts</t>
  </si>
  <si>
    <t>Hype Kids Pull-On Hoodie</t>
  </si>
  <si>
    <t>Hype Mens Pull-On Hoodie</t>
  </si>
  <si>
    <t>United Kids Hoodie</t>
  </si>
  <si>
    <t>United Mens Hoodie</t>
  </si>
  <si>
    <t>SW635L</t>
  </si>
  <si>
    <t>Pace Ladies Hoodie</t>
  </si>
  <si>
    <t>SW635M</t>
  </si>
  <si>
    <t>Pace Mens Hoodie</t>
  </si>
  <si>
    <t>SW710K</t>
  </si>
  <si>
    <t>Renegade Kids Hoodie</t>
  </si>
  <si>
    <t>SW710M</t>
  </si>
  <si>
    <t>Renegade Adults Hoodie</t>
  </si>
  <si>
    <t>SW760K</t>
  </si>
  <si>
    <t>Crew Kids Pullover Hoodie</t>
  </si>
  <si>
    <t>SW760L</t>
  </si>
  <si>
    <t>Crew Ladies Pullover Hoodie</t>
  </si>
  <si>
    <t>SW760M</t>
  </si>
  <si>
    <t>Crew Mens Pullover Hoodie</t>
  </si>
  <si>
    <t>SW762K</t>
  </si>
  <si>
    <t>Crew Kids Full Zip Hoodie</t>
  </si>
  <si>
    <t>SW762L</t>
  </si>
  <si>
    <t>Crew Ladies Full Zip Hoodie</t>
  </si>
  <si>
    <t>SW762M</t>
  </si>
  <si>
    <t>Crew Mens Full Zip Hoodie</t>
  </si>
  <si>
    <t>Sprint Kids Tee</t>
  </si>
  <si>
    <t>Sprint Ladies Tee</t>
  </si>
  <si>
    <t>Sprint Mens Tee</t>
  </si>
  <si>
    <t>Viva Ladies Tee</t>
  </si>
  <si>
    <t>Viva Mens Tee</t>
  </si>
  <si>
    <t>Razor Kids Tee</t>
  </si>
  <si>
    <t>Razor Mens Tee</t>
  </si>
  <si>
    <t>T701KS</t>
  </si>
  <si>
    <t>Renegade Kids Tee</t>
  </si>
  <si>
    <t>T701LS</t>
  </si>
  <si>
    <t>Renegade Ladies Tee</t>
  </si>
  <si>
    <t>T701MS</t>
  </si>
  <si>
    <t>Renegade Mens Tee</t>
  </si>
  <si>
    <t>T800LS</t>
  </si>
  <si>
    <t>Aero Ladies Tee</t>
  </si>
  <si>
    <t>T800MS</t>
  </si>
  <si>
    <t>Aero Mens Tee</t>
  </si>
  <si>
    <t>T811L</t>
  </si>
  <si>
    <t>Vintage Ladies Tee</t>
  </si>
  <si>
    <t>T811M</t>
  </si>
  <si>
    <t>Vintage Mens Tee</t>
  </si>
  <si>
    <t>Flash Adults Track Pant</t>
  </si>
  <si>
    <t>Flash Kids Track Pant</t>
  </si>
  <si>
    <t>Razor Kids Sports Pant</t>
  </si>
  <si>
    <t>Razor Adults Sports Pant</t>
  </si>
  <si>
    <t>80/20 Wool-Rich Mens Pullover</t>
  </si>
  <si>
    <t>Origin Merino Mens Pullover</t>
  </si>
  <si>
    <t>Milano Mens Pullover</t>
  </si>
  <si>
    <t>Woolmix Mens Pullover</t>
  </si>
  <si>
    <t>Woolmix Mens Vest</t>
  </si>
  <si>
    <t>WV619M</t>
  </si>
  <si>
    <t>Milano Mens Vest</t>
  </si>
  <si>
    <r>
      <rPr>
        <b/>
        <i/>
        <sz val="12"/>
        <color rgb="FFFF0000"/>
        <rFont val="Calibri"/>
        <family val="2"/>
        <scheme val="minor"/>
      </rPr>
      <t xml:space="preserve">Quoting Instructions: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Calibri"/>
        <family val="2"/>
        <scheme val="minor"/>
      </rPr>
      <t xml:space="preserve">1. Complete all blue fields.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Always print the quote to PDF before sending to the customer.                                                                                                                                                                                                                                 3. A copy is to be attached with the order for accounts to confirm correct charges. </t>
    </r>
  </si>
  <si>
    <t xml:space="preserve">              Quote: Local Production</t>
  </si>
  <si>
    <r>
      <t xml:space="preserve">Suppliers used in this matrix: </t>
    </r>
    <r>
      <rPr>
        <sz val="10"/>
        <rFont val="Calibri"/>
        <family val="2"/>
        <scheme val="minor"/>
      </rPr>
      <t>Epicentre, Fashion Biz, Headwear Stockists, JB's Wear/TSCO</t>
    </r>
  </si>
  <si>
    <t>F394KS</t>
  </si>
  <si>
    <t>T626LD</t>
  </si>
  <si>
    <t>Price</t>
  </si>
  <si>
    <t>There is no saving on the qty purchased</t>
  </si>
  <si>
    <t>Dash Sports</t>
  </si>
  <si>
    <t>Event Visor</t>
  </si>
  <si>
    <t>Reflex Backpack</t>
  </si>
  <si>
    <t>Curve Tote</t>
  </si>
  <si>
    <t>Circuit Satchel</t>
  </si>
  <si>
    <t>Switch Satchel</t>
  </si>
  <si>
    <t>Kick Backsack</t>
  </si>
  <si>
    <t>Icon Backsack</t>
  </si>
  <si>
    <t>Ranger Sports Bag</t>
  </si>
  <si>
    <t>Mascot Sports Bag</t>
  </si>
  <si>
    <t>Split Compartment Lunch Cooler</t>
  </si>
  <si>
    <t>Superlite Cooler</t>
  </si>
  <si>
    <t>Soho Cotton Canvas Tote</t>
  </si>
  <si>
    <t>B104B</t>
  </si>
  <si>
    <t>HE4090</t>
  </si>
  <si>
    <t>EX3240</t>
  </si>
  <si>
    <t>Exton Business Satchel</t>
  </si>
  <si>
    <t>TR1430</t>
  </si>
  <si>
    <t>Tirano Laptop Satchel</t>
  </si>
  <si>
    <t>B294</t>
  </si>
  <si>
    <t>B296</t>
  </si>
  <si>
    <t>B363</t>
  </si>
  <si>
    <t>Non-Woven Panel Tote</t>
  </si>
  <si>
    <t>B367</t>
  </si>
  <si>
    <t>J806</t>
  </si>
  <si>
    <t>The Puffer</t>
  </si>
  <si>
    <t>J806Y</t>
  </si>
  <si>
    <t>The Youth Puffer</t>
  </si>
  <si>
    <t>J648</t>
  </si>
  <si>
    <t>ST9400</t>
  </si>
  <si>
    <t>ST9500</t>
  </si>
  <si>
    <t>ST9850</t>
  </si>
  <si>
    <t>Men's Premium Blend Crew Neck</t>
  </si>
  <si>
    <t>ST9950</t>
  </si>
  <si>
    <t>ST9960</t>
  </si>
  <si>
    <t>Women's Premium Racerback</t>
  </si>
  <si>
    <t>ST9060</t>
  </si>
  <si>
    <t>Men's Premium Cotton Polo</t>
  </si>
  <si>
    <t>ST9150</t>
  </si>
  <si>
    <t>Women's Premium Cotton Polo</t>
  </si>
  <si>
    <t>K30</t>
  </si>
  <si>
    <t>M118</t>
  </si>
  <si>
    <t>M140</t>
  </si>
  <si>
    <t>Reversible Two-Tone Towel</t>
  </si>
  <si>
    <t>M145</t>
  </si>
  <si>
    <t>Cabana Towel</t>
  </si>
  <si>
    <t>M155</t>
  </si>
  <si>
    <t>Bondi Beach Towel</t>
  </si>
  <si>
    <t>M180</t>
  </si>
  <si>
    <t>Custom Sublimation Beach Towel</t>
  </si>
  <si>
    <t>P105MS</t>
  </si>
  <si>
    <t>City Mens Polo</t>
  </si>
  <si>
    <t>P105LS</t>
  </si>
  <si>
    <t>City Ladies Polo</t>
  </si>
  <si>
    <t>P106MS</t>
  </si>
  <si>
    <t>Aston Mens Polo</t>
  </si>
  <si>
    <t>P106LS</t>
  </si>
  <si>
    <t>Aston Ladies Polo</t>
  </si>
  <si>
    <t>P011MS</t>
  </si>
  <si>
    <t>Byron Mens Polo</t>
  </si>
  <si>
    <t>P011LS</t>
  </si>
  <si>
    <t>Byron Ladies Polo</t>
  </si>
  <si>
    <t>P901MS</t>
  </si>
  <si>
    <t>Sonar Mens Polo</t>
  </si>
  <si>
    <t>P901LS</t>
  </si>
  <si>
    <t>Sonar Ladies Polo</t>
  </si>
  <si>
    <t>P400ML</t>
  </si>
  <si>
    <t>Crew Mens L/S Polo</t>
  </si>
  <si>
    <t>P400LL</t>
  </si>
  <si>
    <t>Crew Ladies L/S Polo</t>
  </si>
  <si>
    <t>P012MS</t>
  </si>
  <si>
    <t>Academy Mens Polo</t>
  </si>
  <si>
    <t>P012LS</t>
  </si>
  <si>
    <t>Academy Ladies Polo</t>
  </si>
  <si>
    <t>P900MS</t>
  </si>
  <si>
    <t>Galaxy Mens Polo</t>
  </si>
  <si>
    <t>P900LS</t>
  </si>
  <si>
    <t>Galaxy Ladies Polo</t>
  </si>
  <si>
    <t>Ice Mens Tee - All Colours</t>
  </si>
  <si>
    <t>Ice Ladies Tee - All Colours</t>
  </si>
  <si>
    <t>Ice Kids Tee - All Colours</t>
  </si>
  <si>
    <t>S127ML</t>
  </si>
  <si>
    <t>Memphis Mens L/S Shirt</t>
  </si>
  <si>
    <t>S127LL</t>
  </si>
  <si>
    <t>Memphis Ladies L/S Shirt</t>
  </si>
  <si>
    <t>S017ML</t>
  </si>
  <si>
    <t>Indie Mens L/S Shirt</t>
  </si>
  <si>
    <t>S017MS</t>
  </si>
  <si>
    <t>Indie Mens S/S Shirt</t>
  </si>
  <si>
    <t>S017LL</t>
  </si>
  <si>
    <t>Indie Ladies L/S Shirt</t>
  </si>
  <si>
    <t>S017LS</t>
  </si>
  <si>
    <t>Indie Ladies S/S Shirt</t>
  </si>
  <si>
    <t>S016ML</t>
  </si>
  <si>
    <t>Camden Mens L/S Shirt</t>
  </si>
  <si>
    <t>S016MS</t>
  </si>
  <si>
    <t>Camden Mens S/S Shirt</t>
  </si>
  <si>
    <t>S016LL</t>
  </si>
  <si>
    <t>Camden Ladies L/S Shirt</t>
  </si>
  <si>
    <t>S016LS</t>
  </si>
  <si>
    <t>Camden Ladies S/S Shirt</t>
  </si>
  <si>
    <t>S014LL</t>
  </si>
  <si>
    <t>Lily Ladies Hi-Lo Blouse</t>
  </si>
  <si>
    <t>S015LT</t>
  </si>
  <si>
    <t>Lily Ladies Longline Blouse</t>
  </si>
  <si>
    <t>S013LS</t>
  </si>
  <si>
    <t>Lily Ladies S/S Blouse</t>
  </si>
  <si>
    <t>S912ML</t>
  </si>
  <si>
    <t>Regent Mens L/S Shirt</t>
  </si>
  <si>
    <t>S912LL</t>
  </si>
  <si>
    <t>Regent Ladies L/S Shirt</t>
  </si>
  <si>
    <t>S912LT</t>
  </si>
  <si>
    <t>Regent Ladies ¾/S Shirt</t>
  </si>
  <si>
    <t>S912MS</t>
  </si>
  <si>
    <t>Regent Mens S/S Shirt</t>
  </si>
  <si>
    <t>S912LS</t>
  </si>
  <si>
    <t>Regent Ladies S/S Shirt</t>
  </si>
  <si>
    <t>S910ML</t>
  </si>
  <si>
    <t>Jagger Mens L/S Shirt</t>
  </si>
  <si>
    <t>S910LT</t>
  </si>
  <si>
    <t>Jagger Ladies  ¾/S Shirt</t>
  </si>
  <si>
    <t>S910MS</t>
  </si>
  <si>
    <t>Jagger Mens S/S Shirt</t>
  </si>
  <si>
    <t>S910LS</t>
  </si>
  <si>
    <t>Jagger Ladies S/S Shirt</t>
  </si>
  <si>
    <t>BS125L</t>
  </si>
  <si>
    <t>Bella Ladies Pant</t>
  </si>
  <si>
    <t>BS909L</t>
  </si>
  <si>
    <t>Remy Ladies Pant</t>
  </si>
  <si>
    <t>BS911L</t>
  </si>
  <si>
    <t>Paris Ladies Dress</t>
  </si>
  <si>
    <t>BS021M</t>
  </si>
  <si>
    <t>Lawson Mens Chino Short</t>
  </si>
  <si>
    <t>BS022L</t>
  </si>
  <si>
    <t>Lawson Ladies Chino Skirt</t>
  </si>
  <si>
    <t>BS020L</t>
  </si>
  <si>
    <t>Delta Ladies Dress</t>
  </si>
  <si>
    <t>BS915M</t>
  </si>
  <si>
    <t>Barlow Mens Pant</t>
  </si>
  <si>
    <t>BS915L</t>
  </si>
  <si>
    <t>Barlow Ladies Pant</t>
  </si>
  <si>
    <t>WP916M</t>
  </si>
  <si>
    <t>Roma Mens Knit Pullover</t>
  </si>
  <si>
    <t>LC916L</t>
  </si>
  <si>
    <t>Roma Ladies Cardigan</t>
  </si>
  <si>
    <t>V-Neck Ladies Pullover</t>
  </si>
  <si>
    <t>V-Neck Ladies Vest</t>
  </si>
  <si>
    <t>SW926M</t>
  </si>
  <si>
    <t>Neo Mens Hoodie</t>
  </si>
  <si>
    <t>SW926L</t>
  </si>
  <si>
    <t>Neo Ladies Hoodie</t>
  </si>
  <si>
    <t>SW931M</t>
  </si>
  <si>
    <t>Monterey Mens Top</t>
  </si>
  <si>
    <t>SW931L</t>
  </si>
  <si>
    <t>Monterey Ladies Top</t>
  </si>
  <si>
    <t>J920M</t>
  </si>
  <si>
    <t>Titan Mens Team Jacket</t>
  </si>
  <si>
    <t>J920K</t>
  </si>
  <si>
    <t>Titan Kids Team Jacket</t>
  </si>
  <si>
    <t>TP927M</t>
  </si>
  <si>
    <t xml:space="preserve">Neo Mens Pant </t>
  </si>
  <si>
    <t>TP927L</t>
  </si>
  <si>
    <t>Neo Ladies Pant</t>
  </si>
  <si>
    <t>TP927K</t>
  </si>
  <si>
    <t xml:space="preserve">Neo Kids Pant </t>
  </si>
  <si>
    <t>Flex Ladies ¾ Leggings</t>
  </si>
  <si>
    <t>J132M</t>
  </si>
  <si>
    <t>Eclipse Mens Jacket</t>
  </si>
  <si>
    <t>J132L</t>
  </si>
  <si>
    <t>Eclipse Ladies Jacket</t>
  </si>
  <si>
    <t>J134M</t>
  </si>
  <si>
    <t>Patrol Unisex Jacket</t>
  </si>
  <si>
    <t>J135M</t>
  </si>
  <si>
    <t>Geo Mens Jacket</t>
  </si>
  <si>
    <t>J135L</t>
  </si>
  <si>
    <t>J740K</t>
  </si>
  <si>
    <t>Apex Kids Jacket</t>
  </si>
  <si>
    <t>F365HZ</t>
  </si>
  <si>
    <t>Enterprise Half zip</t>
  </si>
  <si>
    <t>F365LD</t>
  </si>
  <si>
    <t>F363AW</t>
  </si>
  <si>
    <t>F163PP</t>
  </si>
  <si>
    <t>F363UN</t>
  </si>
  <si>
    <t>T228KS</t>
  </si>
  <si>
    <t>T4Q6LD</t>
  </si>
  <si>
    <t>F800KS</t>
  </si>
  <si>
    <t>F800CW</t>
  </si>
  <si>
    <t>Masks</t>
  </si>
  <si>
    <t>MENS GREATNESS HEATHER T-SHIRT</t>
  </si>
  <si>
    <t>LADIES GREATNESS HEATHER T-SHIRT</t>
  </si>
  <si>
    <t>F392HP/F392LD</t>
  </si>
  <si>
    <t>MENS/LADIES FUSION HOODIED T-SHIRTS</t>
  </si>
  <si>
    <t>KIDS FUSION HOODIED T-SHIRT</t>
  </si>
  <si>
    <t>KIDS GREATNESS HEATHER T-SHIRT</t>
  </si>
  <si>
    <t>MENS ACCELERATOR T-SHIRT</t>
  </si>
  <si>
    <t>T223LS/T223LD</t>
  </si>
  <si>
    <t>MENS/LADIES GREATNESS LONG SLEEVE</t>
  </si>
  <si>
    <t>LADIES ACCELERATOR T-SHIRT</t>
  </si>
  <si>
    <t>T224KS</t>
  </si>
  <si>
    <t>KIDS LONG SLEEVE HEATHER TEES</t>
  </si>
  <si>
    <t>T447MSM</t>
  </si>
  <si>
    <t>MENS CHALLENGER TEE</t>
  </si>
  <si>
    <t>MENS GREATNESS HEATHER HALF-ZIP</t>
  </si>
  <si>
    <t>LADIES GREATNESS HEATHER HALF-ZIP</t>
  </si>
  <si>
    <t>T447LDM</t>
  </si>
  <si>
    <t>LADIES CHALLENGER TEE</t>
  </si>
  <si>
    <t>F393LD</t>
  </si>
  <si>
    <t>LADIES GREATNESS HALF-ZIP WITH HOOD</t>
  </si>
  <si>
    <t>F393HZ</t>
  </si>
  <si>
    <t>MENS GREATNESS HALF-ZIP WITH HOOD</t>
  </si>
  <si>
    <t>KIDS ACCELERATOR T-SHIRT</t>
  </si>
  <si>
    <t>T307KSM</t>
  </si>
  <si>
    <t>KIDS CHALLENGER TEE</t>
  </si>
  <si>
    <t>MENS STONE WASHED TEE</t>
  </si>
  <si>
    <t>T177HD</t>
  </si>
  <si>
    <t>REGULAR T-SHIRT</t>
  </si>
  <si>
    <t>T317KS</t>
  </si>
  <si>
    <t>KIDS STONE WASHED TEE</t>
  </si>
  <si>
    <t>KIDS T-SHIRT</t>
  </si>
  <si>
    <t>T227LS</t>
  </si>
  <si>
    <t>MENS STONE WASHED LONG SLEEVE TEE</t>
  </si>
  <si>
    <t>LADIES SLIM FIT T-SHIRT</t>
  </si>
  <si>
    <t>MENS SLIN FIT T-SHIRT</t>
  </si>
  <si>
    <t>MENS STONE WASHED TANKS</t>
  </si>
  <si>
    <t>LADIES V-NECK</t>
  </si>
  <si>
    <t>MENS V-NECK</t>
  </si>
  <si>
    <t>T111HD</t>
  </si>
  <si>
    <t>UNISEX HYPE SEAMLESS TEE</t>
  </si>
  <si>
    <t>AMERICAN STYLE T-SHIRT FOR MENS</t>
  </si>
  <si>
    <t>UNISEX MODERN FIT TEE</t>
  </si>
  <si>
    <t>LADIES MODERN FIT TEE</t>
  </si>
  <si>
    <t>AMERICAN STYLE T-SHIRT FOR LADIES</t>
  </si>
  <si>
    <t>T222LS</t>
  </si>
  <si>
    <t>LONG SLEEVE T-SHIRT</t>
  </si>
  <si>
    <t>T121LD</t>
  </si>
  <si>
    <t>LADIES LONG SLEEVE T-SHIRT</t>
  </si>
  <si>
    <t>T220KS</t>
  </si>
  <si>
    <t>KIDS LONG SLEEVE T-SHIRT</t>
  </si>
  <si>
    <t>MENS/LADIES CREW NECK MARL TEE</t>
  </si>
  <si>
    <t>T938HD/T938LD</t>
  </si>
  <si>
    <t>T306KS</t>
  </si>
  <si>
    <t>KIDS CREW NECK MARL T-SHIRT</t>
  </si>
  <si>
    <t>T903LD</t>
  </si>
  <si>
    <t>LADIES V-NECK MARL TEE</t>
  </si>
  <si>
    <t>T903TV</t>
  </si>
  <si>
    <t>MENS V-NECK MARL TEE</t>
  </si>
  <si>
    <t>T555LD</t>
  </si>
  <si>
    <t>LADIES COLOUR MARL T-SHIRT</t>
  </si>
  <si>
    <t>T555HB</t>
  </si>
  <si>
    <t>MENS COLOUR MARL T-SHIRT</t>
  </si>
  <si>
    <t>T232RG</t>
  </si>
  <si>
    <t>RAGLAN SLEEVE TEE</t>
  </si>
  <si>
    <t>T525RN</t>
  </si>
  <si>
    <t>RINGER T - SHIRT (UNISEX)</t>
  </si>
  <si>
    <t>T901OR</t>
  </si>
  <si>
    <t>MENS ORGANIC COTTON SHORT SLEEVE T-SHIRT</t>
  </si>
  <si>
    <t>T901LD</t>
  </si>
  <si>
    <t>LADIES ORGANIC COTTON SHORT SLEEVE T-SHIRT</t>
  </si>
  <si>
    <t>T303HB</t>
  </si>
  <si>
    <t>KIDS BAMBOO COTTON T-SHIRT</t>
  </si>
  <si>
    <t>T333DS</t>
  </si>
  <si>
    <t>DOUBLE SLEEVE &amp; RIB T-SHIRT</t>
  </si>
  <si>
    <t>B109KS</t>
  </si>
  <si>
    <t>KIDS DOUBLE US T-SHIRT</t>
  </si>
  <si>
    <t>T343RG</t>
  </si>
  <si>
    <t>MENS 3/4 SLEEVE RAGLAN SLEEVE T-SHIRT</t>
  </si>
  <si>
    <t>T231RL</t>
  </si>
  <si>
    <t>LADIES 3/4 SLEEVE RAGLAN SLEEVE T-SHIRT</t>
  </si>
  <si>
    <t>T143RG</t>
  </si>
  <si>
    <t>KIDS 3/4 SLEEVE RAGLAN T-SHIRT</t>
  </si>
  <si>
    <t>T917HB</t>
  </si>
  <si>
    <t>MENS RAW COTTON WAVE T-SHIRT</t>
  </si>
  <si>
    <t>T917LD</t>
  </si>
  <si>
    <t>LADIES RAW COTTON WAVE T-SHIRT</t>
  </si>
  <si>
    <t>T918TV</t>
  </si>
  <si>
    <t>MENS RAW COTTON WAVE V NECK T-SHIRT</t>
  </si>
  <si>
    <t>T918LD</t>
  </si>
  <si>
    <t>LADIES RAW COTTON WAVE V NECK T-SHIRT</t>
  </si>
  <si>
    <t>T301GL</t>
  </si>
  <si>
    <t>GIRLS SHORT PUFF SLEEVE</t>
  </si>
  <si>
    <t>T107LD</t>
  </si>
  <si>
    <t>LADIES 'HANLEY' TEE</t>
  </si>
  <si>
    <t>T107BT</t>
  </si>
  <si>
    <t>MENS 'HANLEY' TEE</t>
  </si>
  <si>
    <t>T000LB</t>
  </si>
  <si>
    <t>MENS HANLEY L/S T-SHIRT</t>
  </si>
  <si>
    <t>T502LC</t>
  </si>
  <si>
    <t>MENS SPANDEX T-SHIRT</t>
  </si>
  <si>
    <t>T501LD</t>
  </si>
  <si>
    <t>COTTON/SPANDEX LADIES T-SHIRT</t>
  </si>
  <si>
    <t>T929LD</t>
  </si>
  <si>
    <t>LADIES JERSEY SCOOP NECK T-SHIRT</t>
  </si>
  <si>
    <t>T401LD</t>
  </si>
  <si>
    <t>LADIES BAT WING T-SHIRT</t>
  </si>
  <si>
    <t>T915LD</t>
  </si>
  <si>
    <t>LADIES WIDE AND DISRESSED RIB NECK T-SHIRT</t>
  </si>
  <si>
    <t>T931LD</t>
  </si>
  <si>
    <t>LADIES BURNOUT V-NECK T-SHIRT</t>
  </si>
  <si>
    <t>T405MS</t>
  </si>
  <si>
    <t>MENS SLEEVE LESS TEE</t>
  </si>
  <si>
    <t>T405LD</t>
  </si>
  <si>
    <t>LADIES SLEEVE LESS TEE</t>
  </si>
  <si>
    <t>T403MS/T403LD</t>
  </si>
  <si>
    <t>MENS/LADIES GREATNESS HEATHER SLEEVE LESS TEE</t>
  </si>
  <si>
    <t>T313KS</t>
  </si>
  <si>
    <t>KIDS HEATHER SLEEVELESS TEE</t>
  </si>
  <si>
    <t>T409SG</t>
  </si>
  <si>
    <t>MENS GREATENESS HEATHER T-BACK</t>
  </si>
  <si>
    <t>T409LD</t>
  </si>
  <si>
    <t>LADIES GREATENESS HEATHER T-BACK</t>
  </si>
  <si>
    <t>T448SGM</t>
  </si>
  <si>
    <t>MENS CHALLENGER SINGLET</t>
  </si>
  <si>
    <t>T448LDM</t>
  </si>
  <si>
    <t>LADIES CHALLENGER SINGLET</t>
  </si>
  <si>
    <t>MENS ACCELERATOR SINGLET</t>
  </si>
  <si>
    <t>T448SG</t>
  </si>
  <si>
    <t>KIDS ACCELERATOR SINGLET</t>
  </si>
  <si>
    <t>T308SG</t>
  </si>
  <si>
    <t>T308SGM</t>
  </si>
  <si>
    <t>KIDS CHALLENGER SINGLET</t>
  </si>
  <si>
    <t>T407HC</t>
  </si>
  <si>
    <t>MENS T BACK SINGLET</t>
  </si>
  <si>
    <t>LADIES/GIRLS T BACK SINGLET</t>
  </si>
  <si>
    <t>T407LD/T408GL</t>
  </si>
  <si>
    <t>T323LD</t>
  </si>
  <si>
    <t>AMERICAN STYLE SINGLET FOR LADIES</t>
  </si>
  <si>
    <t>T323HC</t>
  </si>
  <si>
    <t>AMERICAN STYLE SINGLET FOR MEN</t>
  </si>
  <si>
    <t>T702HS</t>
  </si>
  <si>
    <t>MENS SINGLET</t>
  </si>
  <si>
    <t>T402MS</t>
  </si>
  <si>
    <t>MUSCLE T-SHIRT</t>
  </si>
  <si>
    <t>T703HB</t>
  </si>
  <si>
    <t>MENS 1 x 1 RIB SINGLET</t>
  </si>
  <si>
    <t>S707HS</t>
  </si>
  <si>
    <t>MENS SHORTS</t>
  </si>
  <si>
    <t>S611 HB/S611 LD/S611 KS</t>
  </si>
  <si>
    <t>MENS/LADIES/KIDS FLEX FOUR-WAY STRETCH SHORTS</t>
  </si>
  <si>
    <t>T667LD</t>
  </si>
  <si>
    <t>LADIES GYM CROP</t>
  </si>
  <si>
    <t>S707LD</t>
  </si>
  <si>
    <t>LADIES SHORTS</t>
  </si>
  <si>
    <t>T666LD</t>
  </si>
  <si>
    <t>LADIES SELF BRASSIERE SINGLET</t>
  </si>
  <si>
    <t>S808LD</t>
  </si>
  <si>
    <t>LADIES 3/4 LEG PANTS</t>
  </si>
  <si>
    <t>S606LD</t>
  </si>
  <si>
    <t>LADIES SPANDEX FULL LENGTH LEGGING</t>
  </si>
  <si>
    <t>S656LD</t>
  </si>
  <si>
    <t>AVA NYLON SPANDEX FULL LENGTH LEGGINGS</t>
  </si>
  <si>
    <t>AVA NYLON SPANDEX 3/4 LENGTH LEGGINGS</t>
  </si>
  <si>
    <t>S858LD</t>
  </si>
  <si>
    <t>S505LD</t>
  </si>
  <si>
    <t>LADIES CONTRAST STITCHING 3/4 LEGGING</t>
  </si>
  <si>
    <t>T788LD</t>
  </si>
  <si>
    <t>SEAMLESS SPORTS BRA</t>
  </si>
  <si>
    <t>S789LD</t>
  </si>
  <si>
    <t>SEAMLESS LEGGING</t>
  </si>
  <si>
    <t>J487HZ</t>
  </si>
  <si>
    <t>MENS ICON JACKET</t>
  </si>
  <si>
    <t>J487LD</t>
  </si>
  <si>
    <t>LADIES ICON JACKET</t>
  </si>
  <si>
    <t>F361UN</t>
  </si>
  <si>
    <t>LADIES/JUNIOR SPACE HOODIE</t>
  </si>
  <si>
    <t>MENS SPACE HOODIE</t>
  </si>
  <si>
    <t>F361HZ</t>
  </si>
  <si>
    <t>TP212H/TH22UN</t>
  </si>
  <si>
    <t>MENS/LADIES-JUNIOR KANGAROO POCKET HOODIE</t>
  </si>
  <si>
    <t>BABIES COTTON/POLY FLEECE HOODIE</t>
  </si>
  <si>
    <t>F100PP</t>
  </si>
  <si>
    <t>MENS/LADIES-JUNIOR ZIPPER HOODIE</t>
  </si>
  <si>
    <t>BABIES COTTON/POLY FLEECE ZIP HOODIE</t>
  </si>
  <si>
    <t>TZ612H/TZ66UN</t>
  </si>
  <si>
    <t>F100ZZ</t>
  </si>
  <si>
    <t>TP212S</t>
  </si>
  <si>
    <t>MENS CREW NECK SLOPPY JOES</t>
  </si>
  <si>
    <t>KIDS CREW NECK SLOPPY JOE</t>
  </si>
  <si>
    <t>F700KS</t>
  </si>
  <si>
    <t>F360HZ</t>
  </si>
  <si>
    <t>MENS SOFT COTTON FACE BONDED HOODIE</t>
  </si>
  <si>
    <t>F360UN</t>
  </si>
  <si>
    <t>KIDS/LADIESSOFT COTTON FACE BONDED HOODIE</t>
  </si>
  <si>
    <t>F600HZ</t>
  </si>
  <si>
    <t>MENS UNBRUSHED FLEECE STRIPE SLEEVE HOODIE</t>
  </si>
  <si>
    <t>LADIES/JUNIOR UNBRUSHED STRIPE SLEEVE HOODIE</t>
  </si>
  <si>
    <t>F600UN</t>
  </si>
  <si>
    <t>F650HP/FP65UN</t>
  </si>
  <si>
    <t>MENS/LADIES-JUNIOR GREATNESS HEATHER HOODIE</t>
  </si>
  <si>
    <t>BABIES HEATHER HOODIE</t>
  </si>
  <si>
    <t>F180PP</t>
  </si>
  <si>
    <t>F750HZ/FZ75UN</t>
  </si>
  <si>
    <t>MENS/LADIES-JUNIOR GREATNESS HEATHER ZIP HOODIE</t>
  </si>
  <si>
    <t>BABIES HEATHER ZIP HOODIE</t>
  </si>
  <si>
    <t>F180ZZ</t>
  </si>
  <si>
    <t>FP66UN</t>
  </si>
  <si>
    <t>LADIES/JUNIOR SLEEVELESS GREATNESS HOODIE</t>
  </si>
  <si>
    <t>MENS HEATHER SLEEVE LESS HOODIE</t>
  </si>
  <si>
    <t>F660PS</t>
  </si>
  <si>
    <t>FZ77UN</t>
  </si>
  <si>
    <t>LADIES/JUNIOR SLEEVELESS GREATNESS ZIP HOODIE</t>
  </si>
  <si>
    <t>F770ZS</t>
  </si>
  <si>
    <t>MENS HEATHER SLEEVE LESS ZIP HOODIE</t>
  </si>
  <si>
    <t>F303HP/F303UN</t>
  </si>
  <si>
    <t>MENS/LADIES-JUNIOR CONTRAST PANEL HOODIE</t>
  </si>
  <si>
    <t>KIDS SHOULDERS CONTRAST PANEL HOODIE</t>
  </si>
  <si>
    <t>F335PP</t>
  </si>
  <si>
    <t>F303HZ/FZ33UN</t>
  </si>
  <si>
    <t>MENS/LADIES-JUNIOR CONTRAST PANEL ZIP HOODIE</t>
  </si>
  <si>
    <t>F335ZZ</t>
  </si>
  <si>
    <t>KIDS SHOULDERS CONTRAST PANEL HOODIE WITH ZIPPER</t>
  </si>
  <si>
    <t>MENS BRUSHED HEAVY FLEECE HOODIE</t>
  </si>
  <si>
    <t>F808HP</t>
  </si>
  <si>
    <t>LADIES/JUNIORS HEAVY FLEECE HOODIE</t>
  </si>
  <si>
    <t>FP88UN</t>
  </si>
  <si>
    <t>F909HZ</t>
  </si>
  <si>
    <t>Mens heavy fleec hoodies zip through</t>
  </si>
  <si>
    <t>FZ99UN</t>
  </si>
  <si>
    <t>Kids/Ladies heavy fleec hoodies zip through</t>
  </si>
  <si>
    <t>F907HB</t>
  </si>
  <si>
    <t>MENS VARSITY JACKET WITH HOOD</t>
  </si>
  <si>
    <t>FB97UN</t>
  </si>
  <si>
    <t>LADIES/JUNIOR VARSITY JACKET WITH HOOD</t>
  </si>
  <si>
    <t>F280PP</t>
  </si>
  <si>
    <t>LADIES SPANDEX HOODIE</t>
  </si>
  <si>
    <t>LADIES SPANDEX ZIP HOODIE</t>
  </si>
  <si>
    <t>F280ZZ</t>
  </si>
  <si>
    <t>F200PP</t>
  </si>
  <si>
    <t>LADIES/JUNIORS FLUORO HOODIE</t>
  </si>
  <si>
    <t>LADIES/JUNIORS ZIP FLUORO HOODIE</t>
  </si>
  <si>
    <t>F200ZZ</t>
  </si>
  <si>
    <t>TR07MN/TR07LD</t>
  </si>
  <si>
    <t>STANCE FLEECE PANTS</t>
  </si>
  <si>
    <t>TR03MN</t>
  </si>
  <si>
    <t>MENS FLEECE TRACK PANTS</t>
  </si>
  <si>
    <t>TR03UN</t>
  </si>
  <si>
    <t>JUNIOR FLEECE TRACKPANTS</t>
  </si>
  <si>
    <t>TR01MN</t>
  </si>
  <si>
    <t>MENS STRIPES TRACK PANTS</t>
  </si>
  <si>
    <t>TR01LD</t>
  </si>
  <si>
    <t>LADIES STRIPES TRACK PANTS</t>
  </si>
  <si>
    <t>F390HZ</t>
  </si>
  <si>
    <t>MENS GREATNESS JACKET</t>
  </si>
  <si>
    <t>F390LD</t>
  </si>
  <si>
    <t>LADIES GREATNESS JACKET</t>
  </si>
  <si>
    <t>J486HZ</t>
  </si>
  <si>
    <t>TEMPEST PLUS JACKET</t>
  </si>
  <si>
    <t>J483LD</t>
  </si>
  <si>
    <t>J483HZ</t>
  </si>
  <si>
    <t>MENS SOFT SHELL HOOD JACKET</t>
  </si>
  <si>
    <t>LADIES SOFT SHELL HOOD JACKET</t>
  </si>
  <si>
    <t>J481HZ</t>
  </si>
  <si>
    <t>MENS TEMPEST SOFT SHELL JACKET</t>
  </si>
  <si>
    <t>J481LD</t>
  </si>
  <si>
    <t>LADIES TEMPEST SOFT SHELL JACKET</t>
  </si>
  <si>
    <t>J482VS</t>
  </si>
  <si>
    <t>MENS SOFT SHELL SLEEVE LESS JACKET</t>
  </si>
  <si>
    <t>J482LD</t>
  </si>
  <si>
    <t>LADIES SOFT SHELL SLEEVE LESS JACKET</t>
  </si>
  <si>
    <t>F906HO/FO96UN/F160BB</t>
  </si>
  <si>
    <t>MENS/LADIES-JUNIOR/BABIES VARISTY JACKET</t>
  </si>
  <si>
    <t>J480LD</t>
  </si>
  <si>
    <t>AVA NYLON SPANDEX JACKET</t>
  </si>
  <si>
    <t>F500HZ</t>
  </si>
  <si>
    <t>MENS UNBRUSHED FLEECE JACKET</t>
  </si>
  <si>
    <t>F500UN</t>
  </si>
  <si>
    <t>LADIES/JUNIORS UNBRUSHED FLEECE JACKET</t>
  </si>
  <si>
    <t>F400HZ</t>
  </si>
  <si>
    <t>MENS UNBRUSHED FLEECE SWEATER</t>
  </si>
  <si>
    <t>F400UN</t>
  </si>
  <si>
    <t>UNBRUSHED FLEECE FOR JUNIOR/LADIES</t>
  </si>
  <si>
    <t>J485HZ</t>
  </si>
  <si>
    <t>MENS AIR JACKET</t>
  </si>
  <si>
    <t>J485LD</t>
  </si>
  <si>
    <t>LADIES AIR JACKET</t>
  </si>
  <si>
    <t>J008HZ</t>
  </si>
  <si>
    <t>MENS SHOWER PROOF SPORT ECHNYLON JACKET</t>
  </si>
  <si>
    <t>J008UN</t>
  </si>
  <si>
    <t>LADIES (JUNIORS) SHOWER PROOF SPORT TECH NYLON JACKET</t>
  </si>
  <si>
    <t>P446HB/P446LD</t>
  </si>
  <si>
    <t>MENS/LADIES ACCELERATOR POLO</t>
  </si>
  <si>
    <t>P446HBM/P446LDM</t>
  </si>
  <si>
    <t>MENS/LADIES CHALLENGER POLO</t>
  </si>
  <si>
    <t>P346KS</t>
  </si>
  <si>
    <t>KIDS ACCELERATOR POLO</t>
  </si>
  <si>
    <t>P346KSM</t>
  </si>
  <si>
    <t>KIDS CHALLENGER POLO</t>
  </si>
  <si>
    <t>P988KS</t>
  </si>
  <si>
    <t>COOL BEST POLO FOR JUNIOR</t>
  </si>
  <si>
    <t>P916HC</t>
  </si>
  <si>
    <t>BREATHABLE COOL BEST POLO</t>
  </si>
  <si>
    <t>P916LD</t>
  </si>
  <si>
    <t>LADIES BREATHABLE COOL BEST POLO</t>
  </si>
  <si>
    <t>P519LD</t>
  </si>
  <si>
    <t>LADIES CONTRAST POLO</t>
  </si>
  <si>
    <t>MENS CONTRAST POLO</t>
  </si>
  <si>
    <t>P519HC</t>
  </si>
  <si>
    <t>P700LD</t>
  </si>
  <si>
    <t>LADIES 100% COTTON PIQUE KNIT WITH PIPING</t>
  </si>
  <si>
    <t>MENS 100% COTTON PIQUE KNIT WITH PIPING</t>
  </si>
  <si>
    <t>P700HB</t>
  </si>
  <si>
    <t>P202HS</t>
  </si>
  <si>
    <t>MENS 100% COTTON JERSEY POLO</t>
  </si>
  <si>
    <t>P212HS</t>
  </si>
  <si>
    <t>MENS REGULAR PIQUE KNIT POLO</t>
  </si>
  <si>
    <t>P312HS</t>
  </si>
  <si>
    <t>KIDS POLO SHIRT</t>
  </si>
  <si>
    <t>P737LD</t>
  </si>
  <si>
    <t>LADIES 100% COTTON PIGMENT DYED POLO</t>
  </si>
  <si>
    <t>MENS 100% COTTON PIGMENT DYED POLO</t>
  </si>
  <si>
    <t>P737HS</t>
  </si>
  <si>
    <t>P777LD</t>
  </si>
  <si>
    <t>LADIES 100% COTTON PIQUE KNIT POLO</t>
  </si>
  <si>
    <t>MENS 100% COTTON PIQUE KNIT POLO</t>
  </si>
  <si>
    <t>P777HS</t>
  </si>
  <si>
    <t>P100HB</t>
  </si>
  <si>
    <t>MENS RUGBY</t>
  </si>
  <si>
    <t>P100KS</t>
  </si>
  <si>
    <t>KIDS RUGBY</t>
  </si>
  <si>
    <t>S001MS</t>
  </si>
  <si>
    <t>MENS MILITARY SHORT SLEEVE SHIRT</t>
  </si>
  <si>
    <t>LADIES MILITARY SHORT SLEEVE SHIRT</t>
  </si>
  <si>
    <t>S002FS</t>
  </si>
  <si>
    <t>MENS MILITARY LONG SLEEVE SHIRT</t>
  </si>
  <si>
    <t>S002FL</t>
  </si>
  <si>
    <t>S001ML</t>
  </si>
  <si>
    <t>LADIES MILITARY LONG SLEEVE SHIRT</t>
  </si>
  <si>
    <t>S003ML</t>
  </si>
  <si>
    <t>MENS LONG SLEEVE SHIRT</t>
  </si>
  <si>
    <t>S003MS</t>
  </si>
  <si>
    <t>MENS SHORT SLEEVE SHIRT</t>
  </si>
  <si>
    <t>S004FQ</t>
  </si>
  <si>
    <t>LADIES 3/4 SLEEVE SHIRT</t>
  </si>
  <si>
    <t>F303HZW</t>
  </si>
  <si>
    <t>MENS CONTRAST 100%POLYESTER HI VIS FLEECE WITH ZIP</t>
  </si>
  <si>
    <t>MENS CONTRAST 100% POLYESTER HI VIS FLEECE</t>
  </si>
  <si>
    <t>F303HPW</t>
  </si>
  <si>
    <t>S007MS/S007ML</t>
  </si>
  <si>
    <t>100% COMBED COTTON DRILL SHIRT</t>
  </si>
  <si>
    <t>S007LP</t>
  </si>
  <si>
    <t>3M REFLECTIVE PANEL L/S SHIRT</t>
  </si>
  <si>
    <t>HI VIS POLO</t>
  </si>
  <si>
    <t>PS101S</t>
  </si>
  <si>
    <t>PS101L</t>
  </si>
  <si>
    <t>V001HO</t>
  </si>
  <si>
    <t>100% POLYESTER VEST</t>
  </si>
  <si>
    <t>V001HP</t>
  </si>
  <si>
    <t>B105SG</t>
  </si>
  <si>
    <t>BABIES SINGLET</t>
  </si>
  <si>
    <t>B101BL</t>
  </si>
  <si>
    <t>BABIES SHORT SLEEVE ROMPER</t>
  </si>
  <si>
    <t>B103RG</t>
  </si>
  <si>
    <t>BABIES RAGLAN SLEEVE T-SHIRT</t>
  </si>
  <si>
    <t>B104LS</t>
  </si>
  <si>
    <t>BABIES LONG SLEEVE T-SHIRT</t>
  </si>
  <si>
    <t>81028S</t>
  </si>
  <si>
    <t>BABIES SHORT SLEEVE T-SHIRT</t>
  </si>
  <si>
    <t>B101CA</t>
  </si>
  <si>
    <t>BABIES HAT</t>
  </si>
  <si>
    <t>BABIES BIB</t>
  </si>
  <si>
    <t>B101AP</t>
  </si>
  <si>
    <t>B131CA</t>
  </si>
  <si>
    <t>ORGANIC COTTON BABY HAT</t>
  </si>
  <si>
    <t>ORGANIC COTTON BABY BIB</t>
  </si>
  <si>
    <t>B141AP</t>
  </si>
  <si>
    <t>81218K</t>
  </si>
  <si>
    <t>ORGANIC COTTON BLANKET</t>
  </si>
  <si>
    <t>B108PA</t>
  </si>
  <si>
    <t>BABY PANTS</t>
  </si>
  <si>
    <t>THE MINI BAG</t>
  </si>
  <si>
    <t>BG006S</t>
  </si>
  <si>
    <t>BG004U</t>
  </si>
  <si>
    <t>UNl'S CASUAL BAG</t>
  </si>
  <si>
    <t>BG001O</t>
  </si>
  <si>
    <t>BG002C</t>
  </si>
  <si>
    <t>BG005S</t>
  </si>
  <si>
    <t>BACK PACK</t>
  </si>
  <si>
    <t>AP703B</t>
  </si>
  <si>
    <t>220GSM DENIM APRON FULL BIB</t>
  </si>
  <si>
    <t>AP702L</t>
  </si>
  <si>
    <t>220GSM DENIM APRON LONG WAIST</t>
  </si>
  <si>
    <t>AP401S</t>
  </si>
  <si>
    <t>AP402L</t>
  </si>
  <si>
    <t>AP403B</t>
  </si>
  <si>
    <t>APRON COTTON CANVAS WITH POCKET - SHORT WAIST</t>
  </si>
  <si>
    <t>APRON COTTON CANVAS WITH POCKET - LONG WAIST</t>
  </si>
  <si>
    <t>APRON COTTON CANVAS WITH POCKET - FULL BIB</t>
  </si>
  <si>
    <t>AP501S</t>
  </si>
  <si>
    <t>APRON POLY COTTON DRILL WITH POCKET - SHORT WAIST</t>
  </si>
  <si>
    <t>AP502L</t>
  </si>
  <si>
    <t>APRON POLY COTTON DRILL WITH POCKET - LONG WAIST</t>
  </si>
  <si>
    <t>AP503B</t>
  </si>
  <si>
    <t>APRON POLY COTTON DRILL WITH POCKET - FULL BIB</t>
  </si>
  <si>
    <t>AP602L</t>
  </si>
  <si>
    <t>190GSM POLY COTTON YARN DYED STRIPE APRON</t>
  </si>
  <si>
    <t>AP603B</t>
  </si>
  <si>
    <t>TW002H</t>
  </si>
  <si>
    <t>BAMBOO COTTON HAND TOWEL</t>
  </si>
  <si>
    <t>TW004B</t>
  </si>
  <si>
    <t>BAMBOO COTTON BATH TOWEL</t>
  </si>
  <si>
    <t>TW001G</t>
  </si>
  <si>
    <t>BAMBOO COTTON GOLF TOWEL</t>
  </si>
  <si>
    <t>TW003F</t>
  </si>
  <si>
    <t>BAMBOO COTTON FITNESS TOWEL</t>
  </si>
  <si>
    <t>S3260</t>
  </si>
  <si>
    <t>S3942</t>
  </si>
  <si>
    <t>S4089</t>
  </si>
  <si>
    <t>S4261</t>
  </si>
  <si>
    <t>S4264</t>
  </si>
  <si>
    <t>S4266</t>
  </si>
  <si>
    <t>S4281</t>
  </si>
  <si>
    <t>S4284</t>
  </si>
  <si>
    <t>S4285</t>
  </si>
  <si>
    <t>S4286</t>
  </si>
  <si>
    <t>S4287</t>
  </si>
  <si>
    <t>1BT3</t>
  </si>
  <si>
    <t>1LST</t>
  </si>
  <si>
    <t>C OF C  LADIES 3/4 BOAT NECK TEE</t>
  </si>
  <si>
    <t>JB's LADIES TEE</t>
  </si>
  <si>
    <t xml:space="preserve">JB's LADIES TEE </t>
  </si>
  <si>
    <t>C OF C FITTED TEE</t>
  </si>
  <si>
    <t>C OF C L/S TEE</t>
  </si>
  <si>
    <t>C OF C KIDS L/S TEE</t>
  </si>
  <si>
    <t>C OF C L/S HOODED TEE</t>
  </si>
  <si>
    <t>1LSNC</t>
  </si>
  <si>
    <t>1VT1</t>
  </si>
  <si>
    <t>1CCT1</t>
  </si>
  <si>
    <t>1BTS</t>
  </si>
  <si>
    <t>1BTL</t>
  </si>
  <si>
    <t>7CTS</t>
  </si>
  <si>
    <t>7PKT</t>
  </si>
  <si>
    <t>7CJS</t>
  </si>
  <si>
    <t>JB's L/S NON CUFF TEE</t>
  </si>
  <si>
    <t>C OF C TWO TONE TEE</t>
  </si>
  <si>
    <t>C OF C LADIES V NECK TEE</t>
  </si>
  <si>
    <t>C OF C LADIES COMFORT CREW NECK TEE</t>
  </si>
  <si>
    <t>C OF C  LADIES S/S BOAT NECK TEE</t>
  </si>
  <si>
    <t>C OF C  LADIES L/S BOAT NECK TEE</t>
  </si>
  <si>
    <t>JB's LADIES V NECK TEE</t>
  </si>
  <si>
    <t>PODIUM KIDS FIT POLY TEE</t>
  </si>
  <si>
    <t>PODIUM KIDS L/S POLY TEE</t>
  </si>
  <si>
    <t>PODIUM COOL TEE</t>
  </si>
  <si>
    <t>PODIUM  CATION TEE</t>
  </si>
  <si>
    <t>PODIUM COOL JACQUARD SINGLET</t>
  </si>
  <si>
    <t>7APS</t>
  </si>
  <si>
    <t>PODIUM ARACHNID POLO</t>
  </si>
  <si>
    <t>210PL</t>
  </si>
  <si>
    <t>S2ML</t>
  </si>
  <si>
    <t>S2MP1</t>
  </si>
  <si>
    <t>JB's KIDS S/S 210 POLO</t>
  </si>
  <si>
    <t>JB's L/S POLO</t>
  </si>
  <si>
    <t>JB's  210 L/S POCKET POLO</t>
  </si>
  <si>
    <t>C OF C JERSEY POLO</t>
  </si>
  <si>
    <t>C OF C L/S PIQUE POLO</t>
  </si>
  <si>
    <t>C OF C LADIES PIQUE POLO</t>
  </si>
  <si>
    <t>C OF C PIQUE POLO</t>
  </si>
  <si>
    <t>C OF C OTTOMAN POLO</t>
  </si>
  <si>
    <t>C OF C LADIES OTTOMAN POLO</t>
  </si>
  <si>
    <t>JB's CONTRAST POLO</t>
  </si>
  <si>
    <t>7PKP</t>
  </si>
  <si>
    <t>7STP</t>
  </si>
  <si>
    <t>7WPP</t>
  </si>
  <si>
    <t>7CLP</t>
  </si>
  <si>
    <t>C OF C TIPPING POLO</t>
  </si>
  <si>
    <t>JB's BIRDS EYE POLO</t>
  </si>
  <si>
    <t>C OF C COTTON FACE POLO</t>
  </si>
  <si>
    <t>PODIUM  CATION POLO</t>
  </si>
  <si>
    <t>PODIUM  STRETCH POLO</t>
  </si>
  <si>
    <t>PODIUM INSERT POLO</t>
  </si>
  <si>
    <t>PODIUM WAFFLE POCKET POLO</t>
  </si>
  <si>
    <t>PODIUM L/S COOL POLO</t>
  </si>
  <si>
    <t>PODIUM CONTRAST POLO</t>
  </si>
  <si>
    <t>PODIUM JACQUARD CONTRAST POLO</t>
  </si>
  <si>
    <t>PODIUM KIDS BELL POLO</t>
  </si>
  <si>
    <t>3TEJ</t>
  </si>
  <si>
    <t>3WSH</t>
  </si>
  <si>
    <t>3WSJ</t>
  </si>
  <si>
    <t>3WSJ1</t>
  </si>
  <si>
    <t>3WSV1</t>
  </si>
  <si>
    <t>3WSV</t>
  </si>
  <si>
    <t>JB's KIDS RAIN FOREST JACKET</t>
  </si>
  <si>
    <t>JB's RAIN FOREST JACKET</t>
  </si>
  <si>
    <t>PODIUM TECH JACKET</t>
  </si>
  <si>
    <t>PODIUM KIDS THREE LAYER HOODED SOFTSHELL JACKET</t>
  </si>
  <si>
    <t>PODIUM THREE LAYER HOODED SOFTSHELL JACKET</t>
  </si>
  <si>
    <t>PODIUM KIDS THREE LAYER SOFTSHELL JACKET</t>
  </si>
  <si>
    <t>PODIUM THREE LAYER SOFTSHELL JACKET</t>
  </si>
  <si>
    <t>PODIUM LADIES THREE LAYER SOFTSHELL JACKET</t>
  </si>
  <si>
    <t>PODIUM LADIES THREE LAYER SOFTSHELL VEST</t>
  </si>
  <si>
    <t>PODIUM THREE LAYER SOFTSHELL VEST</t>
  </si>
  <si>
    <t>3ABJ</t>
  </si>
  <si>
    <t>3AHV</t>
  </si>
  <si>
    <t>3AHJ</t>
  </si>
  <si>
    <t>3ACJ</t>
  </si>
  <si>
    <t>3ACV</t>
  </si>
  <si>
    <t>3ADJ1</t>
  </si>
  <si>
    <t>3ADV1</t>
  </si>
  <si>
    <t>S3FSZ</t>
  </si>
  <si>
    <t>S3FHZ</t>
  </si>
  <si>
    <t>JB's KIDS LAYER (SOFTSHELL) JACKET</t>
  </si>
  <si>
    <t>JB's LAYER (SOFTSHELL) JACKET</t>
  </si>
  <si>
    <t>JB's LADIES LAYER (SOFTSHELL) JACKET</t>
  </si>
  <si>
    <t>JB's LAYER (SOFTSHELL) VEST</t>
  </si>
  <si>
    <t>JB's LADIES LAYER (SOFTSHELL) VEST</t>
  </si>
  <si>
    <t>JB's PUFFER BOMBER JACKET</t>
  </si>
  <si>
    <t>JB's  HOODED PUFFER VEST</t>
  </si>
  <si>
    <t>JB's  HOODED PUFFER JACKET</t>
  </si>
  <si>
    <t>JB's PUFFER CONTRAST JACKET</t>
  </si>
  <si>
    <t>JB's PUFFER CONTRAST VEST</t>
  </si>
  <si>
    <t>JB's LADIES ADVENTURE PUFFER JACKET</t>
  </si>
  <si>
    <t>JB's LADIES ADVENTURE PUFFER VEST</t>
  </si>
  <si>
    <t>JB's ADVENTURE PUFFER VEST</t>
  </si>
  <si>
    <t xml:space="preserve">JB's ADVENTURE PUFFER JACKET  </t>
  </si>
  <si>
    <t xml:space="preserve">JB's KIDS FULL ZIP POLAR </t>
  </si>
  <si>
    <t>C OF C FULL ZIP FLEECY</t>
  </si>
  <si>
    <t>C OF C BRASS 1/2 ZIP SWEAT</t>
  </si>
  <si>
    <t>C OF C BRASS 1/2 ZIP HOODIE</t>
  </si>
  <si>
    <t>JB's KIDS CONTRAST FLEECY HOODIE</t>
  </si>
  <si>
    <t>3HS</t>
  </si>
  <si>
    <t>3PFC</t>
  </si>
  <si>
    <t>JB's KIDS P/C FULL ZIP HOODIE</t>
  </si>
  <si>
    <t>JB's LADIES FULL ZIP FLEECY HOODIE</t>
  </si>
  <si>
    <t>C OF C KIDS FULL ZIP FLEECY HOODIE</t>
  </si>
  <si>
    <t>C OF C FULL ZIP FLEECY HOODIE</t>
  </si>
  <si>
    <t>JB's KIDS P/C POP OVER HOODIE</t>
  </si>
  <si>
    <t>PODIUM SPORTS HOODIE</t>
  </si>
  <si>
    <t>JB's RUGBY</t>
  </si>
  <si>
    <t>JB's RUGBY STRIPED</t>
  </si>
  <si>
    <t>JB's V NECK FLEECY SWEAT</t>
  </si>
  <si>
    <t>JB's KIDS P/C FLEECY SWEAT</t>
  </si>
  <si>
    <t>C OF C KIDS CUFFED TRACK PANT</t>
  </si>
  <si>
    <t>C OF C CUFFED TRACK PANT</t>
  </si>
  <si>
    <t>JB's KIDS P/C FLEECY SWEAT PANT</t>
  </si>
  <si>
    <t>3CZP</t>
  </si>
  <si>
    <t>JB's CHANGEABLE ZIP PULLER (10 Pack)</t>
  </si>
  <si>
    <t>3CDT</t>
  </si>
  <si>
    <t>JB's CHANGEABLE DRAWCORD AND THREADER
(5 Pack)</t>
  </si>
  <si>
    <t>4DLSS</t>
  </si>
  <si>
    <t>JB's LADIES S/S DOUBLE LAYERED SHIRT</t>
  </si>
  <si>
    <t>4DLSL</t>
  </si>
  <si>
    <t>JB's LADIES L/S DOUBLE LAYERED SHIRT</t>
  </si>
  <si>
    <t>4SPP</t>
  </si>
  <si>
    <t>JB's  UNISEX PREMIUM SCRUBS CARGO PANT</t>
  </si>
  <si>
    <t>4SPT</t>
  </si>
  <si>
    <t>JB's  UNISEX PREMIUM SCRUBS TOP</t>
  </si>
  <si>
    <t>JB's CORPORATE ADJUSTER TROUSER</t>
  </si>
  <si>
    <t>JB's S/S POPLIN SHIRT</t>
  </si>
  <si>
    <t>JB's LADIES S/S ORIGINAL POPLIN SHIRT</t>
  </si>
  <si>
    <t>JB's LADIES L/S ORIGINAL POPLIN SHIRT</t>
  </si>
  <si>
    <t>4PS1L</t>
  </si>
  <si>
    <t>JB's LADIES L/S CLASSIC POPLIN SHIRT</t>
  </si>
  <si>
    <t xml:space="preserve">JB's S/S EPAULETTE SHIRT       </t>
  </si>
  <si>
    <t>JB's LADIES ORIGINAL S/S CHAMBRAY SHIRT</t>
  </si>
  <si>
    <t>JB's LADIES ORIGINAL 3/4 CHAMBRAY SHIRT</t>
  </si>
  <si>
    <t>JB's S/S CHAMBRAY SHIRT</t>
  </si>
  <si>
    <t>JB's L/S CHAMBRAY SHIRT</t>
  </si>
  <si>
    <t xml:space="preserve">JB's LADIES ORIGINAL S/S FINE CHAMBRAY SHIRT </t>
  </si>
  <si>
    <t>4FC1S</t>
  </si>
  <si>
    <t>JB's LADIES CLASSIC S/S FINE CHAMBRAY</t>
  </si>
  <si>
    <t>4FC1L</t>
  </si>
  <si>
    <t>JB's LADIES CLASSIC L/S FINE CHAMBRAY</t>
  </si>
  <si>
    <t>JB's S/S FINE CHAMBRAY SHIRT</t>
  </si>
  <si>
    <t>JB's L/S FINE CHAMBRAY SHIRT</t>
  </si>
  <si>
    <t>4MLI</t>
  </si>
  <si>
    <t xml:space="preserve">PODIUM L/S INDUSTRY SHIRT </t>
  </si>
  <si>
    <t>4MSI</t>
  </si>
  <si>
    <t>PODIUM INDUSTRY SHIRT</t>
  </si>
  <si>
    <t>JB's EPAULETTE JUMPER</t>
  </si>
  <si>
    <t>6JHZ</t>
  </si>
  <si>
    <t>JB's MENS CORPORATE 1/2 ZIP JUMPER</t>
  </si>
  <si>
    <t>JB's KNITTED JUMPER</t>
  </si>
  <si>
    <t>6J1CN</t>
  </si>
  <si>
    <t>JB's LADIES CORPORATE CREW NECK JUMPER</t>
  </si>
  <si>
    <t>6V1CN</t>
  </si>
  <si>
    <t>JB's LADIES CORPORATE CREW NECK VEST</t>
  </si>
  <si>
    <t>6L1CN</t>
  </si>
  <si>
    <t>JB's LADIES CORPORATE CREW NECK CARDIGAN</t>
  </si>
  <si>
    <t>4SNP1</t>
  </si>
  <si>
    <t>JB's  LADIES NU SCRUB CARGO PANT</t>
  </si>
  <si>
    <t>4SNT1</t>
  </si>
  <si>
    <t>JB's  LADIES NU SCRUB TOP</t>
  </si>
  <si>
    <t>4SCT</t>
  </si>
  <si>
    <t>JB's CONTRAST UNISEX SCRUBS TOP</t>
  </si>
  <si>
    <t>4SCT1</t>
  </si>
  <si>
    <t>JB's CONTRAST LADIES SCRUBS TOP</t>
  </si>
  <si>
    <t>4SPP1</t>
  </si>
  <si>
    <t>JB's LADIES PREMIUM SCRUB CARGO PANT</t>
  </si>
  <si>
    <t>4SPT1</t>
  </si>
  <si>
    <t>JB's LADIES PREMIUM SCRUB TOP</t>
  </si>
  <si>
    <t>JB's KIDS S/S POPLIN SHIRT</t>
  </si>
  <si>
    <t>JB's L/S CHEFS JACKET</t>
  </si>
  <si>
    <t>JB's S/S CHEFS JACKET</t>
  </si>
  <si>
    <t>JB's LADIES L/S CHEF'S JACKET</t>
  </si>
  <si>
    <t>JB's LADIES S/S CHEF'S JACKET</t>
  </si>
  <si>
    <t>JB's S/S VENTED CHEF'S JACKET</t>
  </si>
  <si>
    <t>5ACBY</t>
  </si>
  <si>
    <t>JB's CHANGEABLE YARN DYED CROSS BACK APRON STRAP</t>
  </si>
  <si>
    <t>5ACPS</t>
  </si>
  <si>
    <t>JB's CHANGEABLE PU CROSS BACK APRON STRAP</t>
  </si>
  <si>
    <t>5ACS</t>
  </si>
  <si>
    <t>JB's APRON WITH COLOUR STRAPS</t>
  </si>
  <si>
    <t>JB's CROSS BACK CANVAS APRON
(WITHOUT STRAP)</t>
  </si>
  <si>
    <t>5ACBE</t>
  </si>
  <si>
    <t>JB's CROSS BACK BIB CANVAS APRON
(WITHOUT STRAP)</t>
  </si>
  <si>
    <t>5ACBB</t>
  </si>
  <si>
    <t>JB's CROSS BACK BIB DENIM APRON
(WITHOUT STRAP)</t>
  </si>
  <si>
    <t>JB's CROSS BACK DENIM APRON
(WITHOUT STRAP)</t>
  </si>
  <si>
    <t>5ACW</t>
  </si>
  <si>
    <t>JB's WAIST CANVAS APRON (INCLUDING STRAP)</t>
  </si>
  <si>
    <t>5ADW</t>
  </si>
  <si>
    <t>JB's WAIST DENIM APRON (INCLUDING STRAP)</t>
  </si>
  <si>
    <t>JB's BIB STRIPED APRON WITH POCKET</t>
  </si>
  <si>
    <t xml:space="preserve">JB's BIB STRIPED APRON WITHOUT POCKET </t>
  </si>
  <si>
    <t xml:space="preserve">JB's BUTCHERS APRON </t>
  </si>
  <si>
    <t>JB's BUTCHERS APRON - BIB</t>
  </si>
  <si>
    <t xml:space="preserve">JB's BUTCHERS APRON - BIB </t>
  </si>
  <si>
    <t>JB's APRON WITHOUT POCKET BIB</t>
  </si>
  <si>
    <t xml:space="preserve">JB's APRON WITH POCKET </t>
  </si>
  <si>
    <t xml:space="preserve">JB's APRON WITH POCKET - BIB </t>
  </si>
  <si>
    <t>5AVL</t>
  </si>
  <si>
    <t>JB's 300GSM VINYL 90X120 APRON</t>
  </si>
  <si>
    <t xml:space="preserve">JB's VINYL APRON - BIB </t>
  </si>
  <si>
    <t>5AVBI</t>
  </si>
  <si>
    <t>JB's CHEF'S BUTTON (10 BAGS OF 10)</t>
  </si>
  <si>
    <t>JB's CHEFS SCARF</t>
  </si>
  <si>
    <t>JB's FOOD PREP HAT</t>
  </si>
  <si>
    <t>JB's CHEF'S VENTED CAP</t>
  </si>
  <si>
    <t>JB's BOW TIE</t>
  </si>
  <si>
    <t>JB's CLIP ON TIE (5 PACK)</t>
  </si>
  <si>
    <t>5WCB</t>
  </si>
  <si>
    <t>JB's CUMMERBUND</t>
  </si>
  <si>
    <t>5WCE</t>
  </si>
  <si>
    <t>JB's CUMMERBUND EXTENDER</t>
  </si>
  <si>
    <t>JB's LAB/DUST COAT</t>
  </si>
  <si>
    <t>JB's FOOD JERKIN S/S</t>
  </si>
  <si>
    <t>JB's LADIES CHEF POLO</t>
  </si>
  <si>
    <t>JB's CHEF POLO</t>
  </si>
  <si>
    <t>6DCPS</t>
  </si>
  <si>
    <t>JB's HV (D+N) S/S COTTON POLO</t>
  </si>
  <si>
    <t>6DCPL</t>
  </si>
  <si>
    <t>JB's HV (D+N) L/S COTTON POLO</t>
  </si>
  <si>
    <t>6HNRL</t>
  </si>
  <si>
    <t>JB's HV L/S RIPSTOP FISHING SHIRT</t>
  </si>
  <si>
    <t>6DNRL</t>
  </si>
  <si>
    <t>JB's HV (D+N) L/S RIPSTOP FISHING SHIRT</t>
  </si>
  <si>
    <t>6HSWL</t>
  </si>
  <si>
    <t>JB's HV L/S STRETCH WORK SHIRT</t>
  </si>
  <si>
    <t>6DSWL</t>
  </si>
  <si>
    <t>JB's HV D+N L/S STRETCH W/SHIRT WITH TAPE</t>
  </si>
  <si>
    <t>6HSSP</t>
  </si>
  <si>
    <t>JB's STREET SPIDER POLO</t>
  </si>
  <si>
    <t>JB's HV L/S TRAD POLO</t>
  </si>
  <si>
    <t>JB's HV S/S TRAD POLO</t>
  </si>
  <si>
    <t>JB's HV 4602.1 NON CUFF TRAD POLO</t>
  </si>
  <si>
    <t>JB's LADIES HV S/S COMFORT POLO</t>
  </si>
  <si>
    <t>6HLST</t>
  </si>
  <si>
    <t>JB's HV L/S SEGMENTED TAPE POLO</t>
  </si>
  <si>
    <t>6HSST</t>
  </si>
  <si>
    <t>JB's HV S/S SEGMENTED TAPE POLO</t>
  </si>
  <si>
    <t>JB's HV L/S (D+N) TRAD POLO</t>
  </si>
  <si>
    <t>JB's HV S/S NON CUFF (D+N) TRAD POLO</t>
  </si>
  <si>
    <t>6DHS</t>
  </si>
  <si>
    <t>JB's S/S D+N H PATTERN BIOMOTION TRAD POLO</t>
  </si>
  <si>
    <t>JB's HV 4602.1 L/S ARM PANEL POLO</t>
  </si>
  <si>
    <t>JB's HV 4602.1 S/S ARM PANEL POLO</t>
  </si>
  <si>
    <t>JB's HV 4602.1 L/S GAP POLO</t>
  </si>
  <si>
    <t>JB's HV 4602.1 S/S GAP POLO</t>
  </si>
  <si>
    <t>JB's HV 4602.1 S/S CONTRAST PIPING POLO</t>
  </si>
  <si>
    <t>JB's HV 4602.1 S/S ARM TAPE POLO</t>
  </si>
  <si>
    <t>JB's HV S/S SPORT POLO</t>
  </si>
  <si>
    <t>JB's HV S/S SPIDER POLO</t>
  </si>
  <si>
    <t>6HVRL</t>
  </si>
  <si>
    <t>JB's HV 4602.1 L/S RIPPA SUB POLO</t>
  </si>
  <si>
    <t>JB's HV 4602.1 RIPPA SUB POLO</t>
  </si>
  <si>
    <t>JB's HV S/S WEB POLO</t>
  </si>
  <si>
    <t>JB's HV 4602.1 NET SUB POLO</t>
  </si>
  <si>
    <t>JB's HV 4602.1 S/S NON BUTTON POLO</t>
  </si>
  <si>
    <t>JB's HV 4602.1 JACQUARD NON CUFF POLO</t>
  </si>
  <si>
    <t>JB's HV 4602.1 L/S JACQUARD POLO</t>
  </si>
  <si>
    <t>6HSCL</t>
  </si>
  <si>
    <t>JB's HV L/S SOUTHERN CROSS POLO</t>
  </si>
  <si>
    <t>6HSC</t>
  </si>
  <si>
    <t>JB's HV SOUTHERN CROSS POLO</t>
  </si>
  <si>
    <t>6HNF</t>
  </si>
  <si>
    <t>JB's HV NZ FERN POLO</t>
  </si>
  <si>
    <t>JB's HV S/S COTTON BACK POLO</t>
  </si>
  <si>
    <t>JB's HV L/S COTTON BACK POLO</t>
  </si>
  <si>
    <t>JB's HV NON CUFF S/S COTTON BACK POLO</t>
  </si>
  <si>
    <t>JB's HV L/S (D+N) COTTON BACK POLO</t>
  </si>
  <si>
    <t>6HMSS</t>
  </si>
  <si>
    <t>JB's HV S/S D+N C/BACK SEGMENTED TAPE POLO</t>
  </si>
  <si>
    <t>6HVQL</t>
  </si>
  <si>
    <t>JB's HV L/S COTTON PIQUE TRAD POLO</t>
  </si>
  <si>
    <t>6HVQS</t>
  </si>
  <si>
    <t>JB's HV S/S COTTON PIQUE TRAD POLO</t>
  </si>
  <si>
    <t>JB's HV L/S COTTON POLO</t>
  </si>
  <si>
    <t>JB's HV S/S COTTON POLO</t>
  </si>
  <si>
    <t>6QTDP</t>
  </si>
  <si>
    <t>JB's HV BIOMOTION (D+N) L/S POLO</t>
  </si>
  <si>
    <t>6HVTN</t>
  </si>
  <si>
    <t xml:space="preserve">JB's HV L/S CREW NECK COTTON T-SHIRT </t>
  </si>
  <si>
    <t>6DNTN</t>
  </si>
  <si>
    <t>JB's HV (D+N) L/S CREW NECK COTTON T-SHIRT</t>
  </si>
  <si>
    <t>6DNTC</t>
  </si>
  <si>
    <t>JB's HV (D+N) COTTON T-SHIRT</t>
  </si>
  <si>
    <t>6HVTC</t>
  </si>
  <si>
    <t>JB's HV CREW NECK COTTON T-SHIRT</t>
  </si>
  <si>
    <t>JB's HV TRAD T-SHIRT</t>
  </si>
  <si>
    <t>6HST</t>
  </si>
  <si>
    <t xml:space="preserve">JB's HV SPIDER TEE </t>
  </si>
  <si>
    <t>6HSCT</t>
  </si>
  <si>
    <t>JB's HV L/S SOUTHERN CROSS TEE</t>
  </si>
  <si>
    <t>6HVRX</t>
  </si>
  <si>
    <t xml:space="preserve">JB's HV L/S RIPPA SUB TEE </t>
  </si>
  <si>
    <t>6HVRT</t>
  </si>
  <si>
    <t>JB's HV S/S RIPPA SUB TEE</t>
  </si>
  <si>
    <t>6HCTL</t>
  </si>
  <si>
    <t>JB's HV L/S COTTON TEE WITH HOOD</t>
  </si>
  <si>
    <t>JB's HV 4602.1 CONTRAST SINGLET</t>
  </si>
  <si>
    <t>JB's HV TRAD SINGLET</t>
  </si>
  <si>
    <t>6HMT</t>
  </si>
  <si>
    <t>JB's HV MUSCLE TOP</t>
  </si>
  <si>
    <t>6HTCS</t>
  </si>
  <si>
    <t>JB's HV COTTON SINGLET</t>
  </si>
  <si>
    <t>JB's HV L/S 150G SHIRT</t>
  </si>
  <si>
    <t>6HVCS</t>
  </si>
  <si>
    <t xml:space="preserve">JB's HV CLOSE FRONT L/S 150G WORK SHIRT </t>
  </si>
  <si>
    <t>JB's HV S/S 150G SHIRT</t>
  </si>
  <si>
    <t>6HVCW</t>
  </si>
  <si>
    <t>JB's HV CLOSE FRONT S/S 150G WORK SHIRT</t>
  </si>
  <si>
    <t>JB's HV L/S (D+N) 150G  WORK SHIRT</t>
  </si>
  <si>
    <t>6HWCS</t>
  </si>
  <si>
    <t>JB's HV (D+N) CLOSE FRONT L/S 150G W/SHIRT</t>
  </si>
  <si>
    <t>JB's HV (D+N) L/S 150G CROSS BACK TAPE SHIRT</t>
  </si>
  <si>
    <t>6BNS</t>
  </si>
  <si>
    <t>JB's BIOMOTION NIGHT 190G SHIRT REFLECTIVE TAPE</t>
  </si>
  <si>
    <t>JB's HV CLOSE FRONT L/S 190G SHIRT</t>
  </si>
  <si>
    <t>JB's HV S/S 190G SHIRT</t>
  </si>
  <si>
    <t>JB's HV L/S 190G SHIRT</t>
  </si>
  <si>
    <t>JB's HV (D+N) CLOSE FRONT L/S 190G SHIRT</t>
  </si>
  <si>
    <t>JB's L/S 190G WORK SHIRT REFLECTIVE TAPE</t>
  </si>
  <si>
    <t>JB's HV (D+N) S/S 190G SHIRT</t>
  </si>
  <si>
    <t>JB's HV (D+N) L/S 190G SHIRT</t>
  </si>
  <si>
    <t>6HVHZ</t>
  </si>
  <si>
    <t>JB's HV 1/2 ZIP FLEECY HOODIE</t>
  </si>
  <si>
    <t>6HZSH</t>
  </si>
  <si>
    <t>JB's HV (D+N) 1/2 ZIP SEGMENTED TAPE HOODIE</t>
  </si>
  <si>
    <t>6DPJ</t>
  </si>
  <si>
    <t>JB's HV D+N 330G PULL OVER HOODIE</t>
  </si>
  <si>
    <t>JB's HV 330G PULL OVER HOODIE</t>
  </si>
  <si>
    <t>6BNH</t>
  </si>
  <si>
    <t>JB's FLEECE HOODIE WITH REFLECTIVE TAPE</t>
  </si>
  <si>
    <t>JB's HV PULL OVER HOODIE</t>
  </si>
  <si>
    <t>JB's HV FULL ZIP FLEECY HOODIE</t>
  </si>
  <si>
    <t>JB's HV (D+N) FULL ZIP FLEECY HOODIE</t>
  </si>
  <si>
    <t>6HZS</t>
  </si>
  <si>
    <t xml:space="preserve">JB's HV 1/2 ZIP SEGMENTED TAPE FLEECY </t>
  </si>
  <si>
    <t>6DPS</t>
  </si>
  <si>
    <t>JB's HV 330G 1/2 ZIP SEGMENTED TAPE FLEECE</t>
  </si>
  <si>
    <t>JB's HV (D+N) 1/2 ZIP POLAR</t>
  </si>
  <si>
    <t>JB's BIOMOTION (D+N) 1/2 ZIP FLEECY SWEAT</t>
  </si>
  <si>
    <t>JB's HV 4602.1 ARM PANEL POLAR</t>
  </si>
  <si>
    <t>JB's HV 1/2 ZIP POLAR</t>
  </si>
  <si>
    <t>JB's HV 1/2 ZIP FLEECY</t>
  </si>
  <si>
    <t>6HVPZ</t>
  </si>
  <si>
    <t>JB's HV 330G 1/2 ZIP FLEECE</t>
  </si>
  <si>
    <t>JB's HV FLEECY CREW</t>
  </si>
  <si>
    <t>JB's HV POLAR VEST</t>
  </si>
  <si>
    <t>JB's HV (D+N) FLYING JACKET</t>
  </si>
  <si>
    <t>JB's HV FLYING JACKET</t>
  </si>
  <si>
    <t>6DRJ</t>
  </si>
  <si>
    <t>JB's HV (D+N) KIDS BIOMOTION JACKET</t>
  </si>
  <si>
    <t>JB's HV (D+N) BIOMOTION JACKET</t>
  </si>
  <si>
    <t>JB's HV (D+N) LONG LINE JACKET</t>
  </si>
  <si>
    <t>JB's HV A.T. (D+N) JACKET</t>
  </si>
  <si>
    <t>6DNCJ</t>
  </si>
  <si>
    <t>JB's HV (D+N) VISIONARY JACKET</t>
  </si>
  <si>
    <t>6HRJ</t>
  </si>
  <si>
    <t>JB's HV THREE LAYER SOFTSHELL JACKET</t>
  </si>
  <si>
    <t>6HWV</t>
  </si>
  <si>
    <t>JB's HV THREE LAYER SOFTSHELL VEST</t>
  </si>
  <si>
    <t>JB's HV 4602.1 (D+N) SOFTSHELL JACKET</t>
  </si>
  <si>
    <t>JB's HV 4602.1 (D+N) SOFTSHELL VEST</t>
  </si>
  <si>
    <t>6DWJ</t>
  </si>
  <si>
    <t>JB's HV (D+N) W/RESIST SOFTSHELL JACKET</t>
  </si>
  <si>
    <t>6DWV</t>
  </si>
  <si>
    <t>JB's HV (D+N) W/RESIST SOFTSHELL VEST</t>
  </si>
  <si>
    <t>JB's HV 4602.1 (D+N) REV VEST</t>
  </si>
  <si>
    <t>JB's HV A.T. VEST</t>
  </si>
  <si>
    <t>6DNTL</t>
  </si>
  <si>
    <t>JB's HV BIOMOTION (D+N) TRICOT JACKET</t>
  </si>
  <si>
    <t>JB's HV ZIP SAFETY VEST</t>
  </si>
  <si>
    <t>JB's HV (D+N) ZIP SAFETY VEST</t>
  </si>
  <si>
    <t>JB's HV (D+N) SAFETY VEST</t>
  </si>
  <si>
    <t>JB's HV (D+N) SAFETY VEST PRINT SECURITY</t>
  </si>
  <si>
    <t>JB's HV (D+N) SAFETY VEST PRINT STAFF</t>
  </si>
  <si>
    <t>JB's HV (D+N) SAFETY VEST PRINT VISITOR</t>
  </si>
  <si>
    <t>JB's HV KIDS SAFETY VEST</t>
  </si>
  <si>
    <t>JB's HV SAFETY VEST</t>
  </si>
  <si>
    <t>JB's HV SAFETY VEST PRINT STAFF</t>
  </si>
  <si>
    <t>JB's HV SAFETY VEST PRINT VISITOR</t>
  </si>
  <si>
    <t>JB's COLOURED TRICOT VEST</t>
  </si>
  <si>
    <t>6HFU</t>
  </si>
  <si>
    <t>JB's KIDS COLOURED TRICOT VEST</t>
  </si>
  <si>
    <t>3ARJ</t>
  </si>
  <si>
    <t>JB's RAIN JACKET</t>
  </si>
  <si>
    <t>6WBB</t>
  </si>
  <si>
    <t>JB's WATERPROOF BIB &amp; BRACE</t>
  </si>
  <si>
    <t>6DPYP</t>
  </si>
  <si>
    <t>JB's VIC ROAD RAIN PANT WITH TAPE</t>
  </si>
  <si>
    <t>JB's HV (D+N) PREMIUM RAIN PANT</t>
  </si>
  <si>
    <t>6DNWR</t>
  </si>
  <si>
    <t>JB's HV (D+N) L/S 150G VIC RAIL W/SHIRT</t>
  </si>
  <si>
    <t>6DARL</t>
  </si>
  <si>
    <t>JB's AUST. RAIL D+N ZIP OFF SLEEVE L/LINE JACKET</t>
  </si>
  <si>
    <t>6DARF</t>
  </si>
  <si>
    <t>JB's 1/2 ZIP AUST. RAIL (D+N) FLEECE SWEATER</t>
  </si>
  <si>
    <t>6DVTV</t>
  </si>
  <si>
    <t>JB's AUST. RAIL (D+N) SAFETY VEST</t>
  </si>
  <si>
    <t>6DVRL</t>
  </si>
  <si>
    <t>JB’s VIC ROAD (D+N) ZIP OFF SLEEVE L/LINE JACKET</t>
  </si>
  <si>
    <t>6DVRV</t>
  </si>
  <si>
    <t>JB's VIC ROAD (D+N) SAFETY VEST</t>
  </si>
  <si>
    <t>6DVSV</t>
  </si>
  <si>
    <t xml:space="preserve">JB's VIC RAIL (D+N) SAFETY VEST </t>
  </si>
  <si>
    <t>JB's KIDS HV 4602.1 NON CUFF TRAD POLO</t>
  </si>
  <si>
    <t>JB's INFANT NON CUFF TRAD POLO</t>
  </si>
  <si>
    <t>6SCD</t>
  </si>
  <si>
    <t>JB's STRETCH CANVAS TROUSER</t>
  </si>
  <si>
    <t>6SCJ</t>
  </si>
  <si>
    <t>JB's MULTIPOCKET STRETCH CANVAS JOGGER</t>
  </si>
  <si>
    <t>6SCT</t>
  </si>
  <si>
    <t>JB's MULTIPOCKET STRETCH CANVAS PANT WITH D+N TAPE</t>
  </si>
  <si>
    <t>6HWCT</t>
  </si>
  <si>
    <t>JB's CLOSE FRONT L/S 150G W/SHIRT
REFLECTIVE TAPE</t>
  </si>
  <si>
    <t>6WLCF</t>
  </si>
  <si>
    <t>JB's CLOSE FRONT L/S 150G WORK SHIRT</t>
  </si>
  <si>
    <t>JB's CLOSE FRONT L/S WORK SHIRT</t>
  </si>
  <si>
    <t>JB's M/RISED MULTI POCKET PANT REFLECTIVE TAPE</t>
  </si>
  <si>
    <t>JB's KIDS WORK CARGO PANT</t>
  </si>
  <si>
    <t>6MSP</t>
  </si>
  <si>
    <t>JB's MULTI POCKET STRETCH CANVAS PANT</t>
  </si>
  <si>
    <t>JB's M/RISED WORK TROUSER REFLECTIVE TAPE</t>
  </si>
  <si>
    <t>6QTP</t>
  </si>
  <si>
    <t>JB's BIOMOTION LIGHT WEIGHT PANT REFLECTIVE TAPE</t>
  </si>
  <si>
    <t>6BNP</t>
  </si>
  <si>
    <t>JB's BIOMOTION NIGHT PANT WITH TAPE</t>
  </si>
  <si>
    <t>JB's KIDS WORK CARGO SHORT</t>
  </si>
  <si>
    <t>6CFH</t>
  </si>
  <si>
    <t>JB's 350 TRADE HOODIE</t>
  </si>
  <si>
    <t>9F0</t>
  </si>
  <si>
    <t>JB's ROADTRAIN LACE UP SAFETY BOOT</t>
  </si>
  <si>
    <t>9G4</t>
  </si>
  <si>
    <t>JB's  STEELER LACE UP SAFETY BOOT</t>
  </si>
  <si>
    <t>9H4</t>
  </si>
  <si>
    <t>JB's TRUE NORTH SAFETY BOOT</t>
  </si>
  <si>
    <t>9F3</t>
  </si>
  <si>
    <t xml:space="preserve">JB's OUTBACK ELASTIC SIDED SAFETY BOOT  </t>
  </si>
  <si>
    <t>9E1</t>
  </si>
  <si>
    <t>JB's ELASTIC SIDED SAFETY BOOT</t>
  </si>
  <si>
    <t>9F8</t>
  </si>
  <si>
    <t>JB's TRADITIONAL SOFT TOE BOOT</t>
  </si>
  <si>
    <t>9C5</t>
  </si>
  <si>
    <t>JB's MICROFIBRE ELASTIC SIDED SAFETY BOOT</t>
  </si>
  <si>
    <t>9G7</t>
  </si>
  <si>
    <t xml:space="preserve">JB's ROCK FACE ELASTIC SIDED BOOT  </t>
  </si>
  <si>
    <t>9G6</t>
  </si>
  <si>
    <t xml:space="preserve">JB's ROCK FACE LACE UP BOOT </t>
  </si>
  <si>
    <t>9F1</t>
  </si>
  <si>
    <t>JB'S ROADTRAIN ZIP SAFETY BOOT</t>
  </si>
  <si>
    <t>9F9</t>
  </si>
  <si>
    <t>JB's STEELER ZIP SAFETY BOOT</t>
  </si>
  <si>
    <t>9H3</t>
  </si>
  <si>
    <t>JB's ARCTIC FREEZER BOOT</t>
  </si>
  <si>
    <t>9G5</t>
  </si>
  <si>
    <t>JB's CYBORG ZIP SAFETY BOOT</t>
  </si>
  <si>
    <t>9G8</t>
  </si>
  <si>
    <t>JB's COMPOSITE TOE 5" ZIP BOOT</t>
  </si>
  <si>
    <t>9H1</t>
  </si>
  <si>
    <t>JB's CYCLONIC WATERPROOF BOOT</t>
  </si>
  <si>
    <t>9H2</t>
  </si>
  <si>
    <t>JB's QUANTUM SOLE SAFETY BOOT</t>
  </si>
  <si>
    <t>9F6</t>
  </si>
  <si>
    <t>JB'S SAFETY SPORT SHOE</t>
  </si>
  <si>
    <t>9C4</t>
  </si>
  <si>
    <t>JB's MICROFIBRE LACE UP STEELTOE SHOE</t>
  </si>
  <si>
    <t>9C2</t>
  </si>
  <si>
    <t>JB'S MICROFIBRE SHOE</t>
  </si>
  <si>
    <t>9G1</t>
  </si>
  <si>
    <t>JB's FOOD GRADE SAFETY GUMBOOT</t>
  </si>
  <si>
    <t xml:space="preserve">JB's STEEL TOE CAP AND STEEL PLATE GUMBOOT  </t>
  </si>
  <si>
    <t>9G2</t>
  </si>
  <si>
    <t>JB's FOOD GRADE GUMBOOT</t>
  </si>
  <si>
    <t xml:space="preserve">JB's TRAD GUMBOOT   </t>
  </si>
  <si>
    <t>9EFB</t>
  </si>
  <si>
    <t>JB's FOOT BED</t>
  </si>
  <si>
    <t>JB's OUTDOOR SOCK 3 PACK</t>
  </si>
  <si>
    <t>JB's WORK SOCK 3 PACK</t>
  </si>
  <si>
    <t>8R031</t>
  </si>
  <si>
    <t>JB's WATERPROOF DOUBLE LATEX COATED GLOVE 5PK</t>
  </si>
  <si>
    <t>8R032</t>
  </si>
  <si>
    <t>JB's WATERPROOF LATEX COAT FREEZER GLOVE 5PK</t>
  </si>
  <si>
    <t>8H001</t>
  </si>
  <si>
    <t>JB's EYE SAVER SPEC 1337.1 (12 PK)</t>
  </si>
  <si>
    <t>8H300</t>
  </si>
  <si>
    <t>JB's SURF SPEC 1337.1 (12PK)</t>
  </si>
  <si>
    <t>8H380</t>
  </si>
  <si>
    <t>JB's POWER SPEC 1337.1 (12 PK)</t>
  </si>
  <si>
    <t>8H050</t>
  </si>
  <si>
    <t>JB's VISITOR/OVER SPEC 1337.1 (12 PACK)</t>
  </si>
  <si>
    <t>8H350</t>
  </si>
  <si>
    <t>JB's ARNIE SPEC 1337.1 (12 PK)</t>
  </si>
  <si>
    <t>8H200</t>
  </si>
  <si>
    <t>JB's VENTED SPEC 1337.1 (12 PK)</t>
  </si>
  <si>
    <t>8H060</t>
  </si>
  <si>
    <t>JB's POLARISED SPEC 1337.1 (12 PK)</t>
  </si>
  <si>
    <t>8H065</t>
  </si>
  <si>
    <t>JB's SEAFARER POLARISED SPEC 1337.1 (12 PK)</t>
  </si>
  <si>
    <t>8H355</t>
  </si>
  <si>
    <t>JB's THE HYPER SPEC 1337.1 (12 PK)</t>
  </si>
  <si>
    <t>8H365</t>
  </si>
  <si>
    <t>JB's PROSSEAL SPEC 1337.1 (12 PK)</t>
  </si>
  <si>
    <t>8H005</t>
  </si>
  <si>
    <t>JB's SEALER SPEC (12 PK)</t>
  </si>
  <si>
    <t>8H420</t>
  </si>
  <si>
    <t>JB's PREMIUM GOGGLE (12PK)</t>
  </si>
  <si>
    <t>8H423</t>
  </si>
  <si>
    <t>JB's VENTED GOGGLE (12PK)</t>
  </si>
  <si>
    <t>8H002</t>
  </si>
  <si>
    <t>JB's  SHIELD SAFETY GLASS (12 PK)</t>
  </si>
  <si>
    <t>8F015</t>
  </si>
  <si>
    <t>JB's  GOGGLE AND MASK COMBINATION</t>
  </si>
  <si>
    <t>8C001</t>
  </si>
  <si>
    <t>JB's P1 RESPIRATOR (20PC)</t>
  </si>
  <si>
    <t>8C100</t>
  </si>
  <si>
    <t>JB's P2 RESPIRATOR (20PC)</t>
  </si>
  <si>
    <t>8C150</t>
  </si>
  <si>
    <t>JB's P2 RESPIRATOR WITH VALVE (12PC)</t>
  </si>
  <si>
    <t>8C15</t>
  </si>
  <si>
    <t>JB's BLISTER (3PC) P2 RESPIRATOR WITH VALVE</t>
  </si>
  <si>
    <t>8P035</t>
  </si>
  <si>
    <t>JB's  BULLET SHAPED EARPLUG (50 PIECES)</t>
  </si>
  <si>
    <t>8P040</t>
  </si>
  <si>
    <t>JB's  BULLET SHAPED EARPLUG (100 PIECES)</t>
  </si>
  <si>
    <t>8P045</t>
  </si>
  <si>
    <t>JB's  BULLET SHAPED EARPLUG (200 PIECES)</t>
  </si>
  <si>
    <t>8P001</t>
  </si>
  <si>
    <t>JB's BULLET SHAPED CORDED EARPLUG (100PR)</t>
  </si>
  <si>
    <t>8P050</t>
  </si>
  <si>
    <t>JB's BULLET SHAPED EARPLUG (200PR)</t>
  </si>
  <si>
    <t>8M050</t>
  </si>
  <si>
    <t>JB's 32dB SUPREME EAR MUFF WITH NECK BAND</t>
  </si>
  <si>
    <t>8M055</t>
  </si>
  <si>
    <t>JB's CLASS 5 EAR MUFF</t>
  </si>
  <si>
    <t>8M001</t>
  </si>
  <si>
    <t>JB's 32dB SUPREME EAR MUFF</t>
  </si>
  <si>
    <t>6WWGF</t>
  </si>
  <si>
    <t>JB's EN511 FREEZER RIGGER GLOVE</t>
  </si>
  <si>
    <t>6WWGV</t>
  </si>
  <si>
    <t>JB's VENTED RIGGER GLOVE (12 PK)</t>
  </si>
  <si>
    <t>6WWGS</t>
  </si>
  <si>
    <t>JB's STEELER RIGGER GLOVE (12 PK)</t>
  </si>
  <si>
    <t>6WWGT</t>
  </si>
  <si>
    <t>JB's RIGGER/THINSULATE LINED GLOVE (12 PK)</t>
  </si>
  <si>
    <t>6WWG</t>
  </si>
  <si>
    <t>JB's RIGGER GLOVE (12 PACK) CE 3,1,2,3</t>
  </si>
  <si>
    <t>6WWGW</t>
  </si>
  <si>
    <t>JB's WELDER GLOVE (6 PK)</t>
  </si>
  <si>
    <t>8R030</t>
  </si>
  <si>
    <t>JB's STEELER SANDY NITRILE GLOVE (12PK)</t>
  </si>
  <si>
    <t>8R029</t>
  </si>
  <si>
    <t>JB's STEELER CRINKLE LATEX GLOVE (12PK)</t>
  </si>
  <si>
    <t>8R002</t>
  </si>
  <si>
    <t>JB's PREMIUM BLACK NITRILE BRTHABLE GLOVE
(12 PK)</t>
  </si>
  <si>
    <t>8R001</t>
  </si>
  <si>
    <t>JB's BLACK NITRILE BREATHABLE GLOVE
(12 PK)</t>
  </si>
  <si>
    <t>8R003</t>
  </si>
  <si>
    <t>JB's BLACK LATEX GLOVE (12 PK)</t>
  </si>
  <si>
    <t>8R004</t>
  </si>
  <si>
    <t>JB's BLACK LIGHT PU BREATHABLE GLOVE
(12 PK)</t>
  </si>
  <si>
    <t>8R010</t>
  </si>
  <si>
    <t>JB's PU BREATHABLE CUT 3 GLOVE (12 PK)</t>
  </si>
  <si>
    <t>8R020</t>
  </si>
  <si>
    <t>JB's PU BREATHABLE CUT 5 GLOVE (12 PK)</t>
  </si>
  <si>
    <t>6RKB</t>
  </si>
  <si>
    <t>JB's  KNITTED BEANIE</t>
  </si>
  <si>
    <t>6RPB</t>
  </si>
  <si>
    <t>JB's  POLAR BEANIE</t>
  </si>
  <si>
    <t>6RNFB</t>
  </si>
  <si>
    <t>JB's REFLECTIVE BEANIE</t>
  </si>
  <si>
    <t>JB's LOOSE PLASTIC POCKET (25PK)</t>
  </si>
  <si>
    <t>JB's PLASTIC POCKET SLEEVE BAND (10PK)</t>
  </si>
  <si>
    <t>9KPE</t>
  </si>
  <si>
    <t>JB's RHINO KNEE PAD</t>
  </si>
  <si>
    <t>9KPI</t>
  </si>
  <si>
    <t>JB's ADJUSTABLE SIZING KNEE PAD</t>
  </si>
  <si>
    <t>7WUCP</t>
  </si>
  <si>
    <t>PODIUM KIDS CUFFED WARM UP PANT</t>
  </si>
  <si>
    <t>PODIUM CUFFED WARM UP PANT</t>
  </si>
  <si>
    <t>7PFJ</t>
  </si>
  <si>
    <t>PODIUM KIDS P/C FULL ZIP JACKET</t>
  </si>
  <si>
    <t>PODIUM P/C FULL ZIP JACKET</t>
  </si>
  <si>
    <t>PODIUM KIDS WARM UP ZIP PANT</t>
  </si>
  <si>
    <t>PODIUM KIDS SHORT</t>
  </si>
  <si>
    <t>PODIUM KIDS SPORT SHORT</t>
  </si>
  <si>
    <t>PODIUM KIDS NEW SPORT SHORT</t>
  </si>
  <si>
    <t>PODIUM KIDS BASKETBALL SHORT</t>
  </si>
  <si>
    <t>PODIUM KIDS REVERSIBLE TRAINING SINGLET</t>
  </si>
  <si>
    <t>PODIUM ADULTS REVERSIBLE TRAINING SINGLET</t>
  </si>
  <si>
    <t>PODIUM SPORT ANKLE SOCK 5 PACK</t>
  </si>
  <si>
    <t>Kylie Mace</t>
  </si>
  <si>
    <t>Lottie Sim</t>
  </si>
  <si>
    <t>Rachael Henderson</t>
  </si>
  <si>
    <t>Motion Backpack</t>
  </si>
  <si>
    <t>Motion Duffle</t>
  </si>
  <si>
    <t>Sportlite Hiking Waist Bag</t>
  </si>
  <si>
    <t>Highlight Satchel</t>
  </si>
  <si>
    <t>Jump Cooler</t>
  </si>
  <si>
    <t>Picnic Time</t>
  </si>
  <si>
    <t>Jet Laptop Backpack</t>
  </si>
  <si>
    <t>Sunrise Backpack Cooler</t>
  </si>
  <si>
    <t>Matrix Backsack</t>
  </si>
  <si>
    <t>Vertical Leading Edge Satchel</t>
  </si>
  <si>
    <t>Boost Laptop Backpack</t>
  </si>
  <si>
    <t>Chicane Sports Bag</t>
  </si>
  <si>
    <t>UltiMate Cooler</t>
  </si>
  <si>
    <t>Eco Jute Tote</t>
  </si>
  <si>
    <t>Sidekick Backpack</t>
  </si>
  <si>
    <t>Delegate Satchel</t>
  </si>
  <si>
    <t>Developer Laptop Satchel</t>
  </si>
  <si>
    <t>Executive Innovator Compendium</t>
  </si>
  <si>
    <t>Eco Jute Tote with wide gusset</t>
  </si>
  <si>
    <t>Twist Backpack</t>
  </si>
  <si>
    <t>Eco Jute 1 Bottle Wine Bag</t>
  </si>
  <si>
    <t>Eco Jute 2 Bottle Wine Bag</t>
  </si>
  <si>
    <t>Metro Sling</t>
  </si>
  <si>
    <t>Venture Leisure Tote</t>
  </si>
  <si>
    <t>Boss Backsack</t>
  </si>
  <si>
    <t>Mainframe Laptop Backpack</t>
  </si>
  <si>
    <t>Velocity Laptop BackPack</t>
  </si>
  <si>
    <t>Force Sports Bag</t>
  </si>
  <si>
    <t>Spark Sports Bag</t>
  </si>
  <si>
    <t>Toronto Tote Cooler</t>
  </si>
  <si>
    <t>Social Cooler</t>
  </si>
  <si>
    <t>6 Pack Cooler</t>
  </si>
  <si>
    <t>Drum Cooler</t>
  </si>
  <si>
    <t>Enterprise Laptop Backpack</t>
  </si>
  <si>
    <t>Arctic Cooler</t>
  </si>
  <si>
    <t>Fortress Duffle</t>
  </si>
  <si>
    <t>Chicago Laptop BackPack</t>
  </si>
  <si>
    <t>Enviro Shopper</t>
  </si>
  <si>
    <t>Premium Juco Tote</t>
  </si>
  <si>
    <t>Hemp Tote</t>
  </si>
  <si>
    <t>Fortress Laptop Backpack</t>
  </si>
  <si>
    <t>Trek Laptop Backpack</t>
  </si>
  <si>
    <t>Canvas Duffle</t>
  </si>
  <si>
    <t>Premium Boat Tote</t>
  </si>
  <si>
    <t>Heavy Duty Canvas Tote with Gusset</t>
  </si>
  <si>
    <t>Virginia Umbrella</t>
  </si>
  <si>
    <t>Umbra - Gusto</t>
  </si>
  <si>
    <t>Umbra - Sovereign</t>
  </si>
  <si>
    <t>Umbra - New Event</t>
  </si>
  <si>
    <t>Umbra - Boutique Compact</t>
  </si>
  <si>
    <t>Umbra - Boss</t>
  </si>
  <si>
    <t>Umbra - Corporate Hook</t>
  </si>
  <si>
    <t>Umbra - Ultimate Umbrella</t>
  </si>
  <si>
    <t>PET CAP</t>
  </si>
  <si>
    <t>Hi Vis Reflector Safety Hat</t>
  </si>
  <si>
    <t>Cowboy Straw Hat</t>
  </si>
  <si>
    <t>OneFit Cap</t>
  </si>
  <si>
    <t>Onefit Ottoman Cap</t>
  </si>
  <si>
    <t>Sandwich Brim Bucket Hat</t>
  </si>
  <si>
    <t>Poly Viscose Cap</t>
  </si>
  <si>
    <t>Defender Vortech Cap</t>
  </si>
  <si>
    <t>Vortech Bucket Hat</t>
  </si>
  <si>
    <t>Cotton Hatband</t>
  </si>
  <si>
    <t>Acrylic Cap</t>
  </si>
  <si>
    <t>Cool Dry Cap</t>
  </si>
  <si>
    <t>Heavy Brushed Cotton Cap</t>
  </si>
  <si>
    <t>Pom Pom Beanie</t>
  </si>
  <si>
    <t>Acrylic Beanie</t>
  </si>
  <si>
    <t>Cable Knit Beanie</t>
  </si>
  <si>
    <t>Skull Beanie</t>
  </si>
  <si>
    <t>Sueded Peak Cap</t>
  </si>
  <si>
    <t>Sandwich Peak Cap</t>
  </si>
  <si>
    <t>Rotated Sandwich Peak Cap</t>
  </si>
  <si>
    <t>Polar Fleece Beanie</t>
  </si>
  <si>
    <t>Sunmaster</t>
  </si>
  <si>
    <t>Downforce Cap</t>
  </si>
  <si>
    <t>Lo-Pro Mesh Trucker Cap</t>
  </si>
  <si>
    <t>Kids Twill Bucket Hat w/Toggle</t>
  </si>
  <si>
    <t>Ruga Knit Beanie</t>
  </si>
  <si>
    <t>Rigger - Oilskin look</t>
  </si>
  <si>
    <t>Urban Snap</t>
  </si>
  <si>
    <t>Impact Cap</t>
  </si>
  <si>
    <t>Freestyler Snap</t>
  </si>
  <si>
    <t>Sports Visor</t>
  </si>
  <si>
    <t>Snapback Trucker</t>
  </si>
  <si>
    <t>Youth Snapback Trucker</t>
  </si>
  <si>
    <t>Youth Urban Snapback</t>
  </si>
  <si>
    <t>Hemp Trucker</t>
  </si>
  <si>
    <t>Chino Flat Peak Trucker</t>
  </si>
  <si>
    <t>Heathered Mesh Trucker</t>
  </si>
  <si>
    <t>Heathered Flat Peak Trucker</t>
  </si>
  <si>
    <t>Washed Chino</t>
  </si>
  <si>
    <t>Heathered Snapback</t>
  </si>
  <si>
    <t>Curved Heather</t>
  </si>
  <si>
    <t>Heather Skull Beanie</t>
  </si>
  <si>
    <t>Heather Beanie</t>
  </si>
  <si>
    <t>Heather Cable Knit Beanie</t>
  </si>
  <si>
    <t>A-Frame</t>
  </si>
  <si>
    <t>Pro Fit</t>
  </si>
  <si>
    <t>Jersey</t>
  </si>
  <si>
    <t>Vintage</t>
  </si>
  <si>
    <t>Classic Fit</t>
  </si>
  <si>
    <t>Yankee</t>
  </si>
  <si>
    <t>Slate</t>
  </si>
  <si>
    <t>Harley</t>
  </si>
  <si>
    <t>Aero</t>
  </si>
  <si>
    <t>Premium Soft Cotton Cap</t>
  </si>
  <si>
    <t>Premium Soft Sandwich Peak</t>
  </si>
  <si>
    <t>Premium Soft Mesh Cap</t>
  </si>
  <si>
    <t>Brushed Cotton Chino</t>
  </si>
  <si>
    <t>Poly Viscose Slouch Hat</t>
  </si>
  <si>
    <t>Straw Hat W/Toggle</t>
  </si>
  <si>
    <t>Poly Viscose Bucket Hat</t>
  </si>
  <si>
    <t>4057A</t>
  </si>
  <si>
    <t>Poly Viscose Legionnaire</t>
  </si>
  <si>
    <t>4400A</t>
  </si>
  <si>
    <t>Black Camo</t>
  </si>
  <si>
    <t>A1000</t>
  </si>
  <si>
    <t>Dad Hat</t>
  </si>
  <si>
    <t>A1020</t>
  </si>
  <si>
    <t>Dad Hat Destroyed</t>
  </si>
  <si>
    <t>A1050</t>
  </si>
  <si>
    <t>Base</t>
  </si>
  <si>
    <t>A1100</t>
  </si>
  <si>
    <t>Battle</t>
  </si>
  <si>
    <t>A1150</t>
  </si>
  <si>
    <t>Beat</t>
  </si>
  <si>
    <t>A1200</t>
  </si>
  <si>
    <t>Breezy</t>
  </si>
  <si>
    <t>A1250</t>
  </si>
  <si>
    <t>Contest</t>
  </si>
  <si>
    <t>A1300</t>
  </si>
  <si>
    <t>Estoril</t>
  </si>
  <si>
    <t>A1350</t>
  </si>
  <si>
    <t>Green House</t>
  </si>
  <si>
    <t>A1360</t>
  </si>
  <si>
    <t>Bolt</t>
  </si>
  <si>
    <t>A1400</t>
  </si>
  <si>
    <t>Loop</t>
  </si>
  <si>
    <t>A1420</t>
  </si>
  <si>
    <t>Hit</t>
  </si>
  <si>
    <t>A1450</t>
  </si>
  <si>
    <t>Mash-Up</t>
  </si>
  <si>
    <t>A1500</t>
  </si>
  <si>
    <t>Player</t>
  </si>
  <si>
    <t>A1550</t>
  </si>
  <si>
    <t>Reflect</t>
  </si>
  <si>
    <t>A1600</t>
  </si>
  <si>
    <t>Wales</t>
  </si>
  <si>
    <t>A1650</t>
  </si>
  <si>
    <t>Feed</t>
  </si>
  <si>
    <t>A1850</t>
  </si>
  <si>
    <t>Creep Corduroy</t>
  </si>
  <si>
    <t>A1870</t>
  </si>
  <si>
    <t>Digg</t>
  </si>
  <si>
    <t>A2000</t>
  </si>
  <si>
    <t>Record Trucker</t>
  </si>
  <si>
    <t>A2050</t>
  </si>
  <si>
    <t>Campus</t>
  </si>
  <si>
    <t>A2100</t>
  </si>
  <si>
    <t>Case Trucker</t>
  </si>
  <si>
    <t>A2200</t>
  </si>
  <si>
    <t>Bank</t>
  </si>
  <si>
    <t>A2250</t>
  </si>
  <si>
    <t>Whippy</t>
  </si>
  <si>
    <t>A2400</t>
  </si>
  <si>
    <t>Sonic Trucker</t>
  </si>
  <si>
    <t>A2500</t>
  </si>
  <si>
    <t>Rapper</t>
  </si>
  <si>
    <t>A2550</t>
  </si>
  <si>
    <t>Rapper Camo</t>
  </si>
  <si>
    <t>A2600</t>
  </si>
  <si>
    <t>Rapper Canvas</t>
  </si>
  <si>
    <t>A2650</t>
  </si>
  <si>
    <t>Rapper Cotton</t>
  </si>
  <si>
    <t>A2700</t>
  </si>
  <si>
    <t>Rapper Jersey</t>
  </si>
  <si>
    <t>A2750</t>
  </si>
  <si>
    <t>Rapper Melange</t>
  </si>
  <si>
    <t>A3000</t>
  </si>
  <si>
    <t>Stage</t>
  </si>
  <si>
    <t>A3050</t>
  </si>
  <si>
    <t>Deck</t>
  </si>
  <si>
    <t>A3100</t>
  </si>
  <si>
    <t>Boost</t>
  </si>
  <si>
    <t>A4000</t>
  </si>
  <si>
    <t>Brad Beanie</t>
  </si>
  <si>
    <t>A4050</t>
  </si>
  <si>
    <t>Woolly Beanie</t>
  </si>
  <si>
    <t>A4150</t>
  </si>
  <si>
    <t>Extreme Beanie</t>
  </si>
  <si>
    <t>A4170</t>
  </si>
  <si>
    <t>Shine</t>
  </si>
  <si>
    <t>A4250</t>
  </si>
  <si>
    <t>Viral Beanie</t>
  </si>
  <si>
    <t>A4300</t>
  </si>
  <si>
    <t>Wind Beanie</t>
  </si>
  <si>
    <t>A4320</t>
  </si>
  <si>
    <t>Kid Wind Beanie</t>
  </si>
  <si>
    <t>A4500</t>
  </si>
  <si>
    <t>Eko Beanie</t>
  </si>
  <si>
    <t>A5000</t>
  </si>
  <si>
    <t>Dye Free</t>
  </si>
  <si>
    <t>A5100</t>
  </si>
  <si>
    <t>Green Cap</t>
  </si>
  <si>
    <t>A5200</t>
  </si>
  <si>
    <t>Recycled Cap</t>
  </si>
  <si>
    <t>A5300</t>
  </si>
  <si>
    <t>Recy Three Cap</t>
  </si>
  <si>
    <t>A6000</t>
  </si>
  <si>
    <t>Uni-Cap Piquet</t>
  </si>
  <si>
    <t>A6100</t>
  </si>
  <si>
    <t>Pitcher</t>
  </si>
  <si>
    <t>A7700</t>
  </si>
  <si>
    <t>Energy</t>
  </si>
  <si>
    <t>Small Cooler - With Pocket</t>
  </si>
  <si>
    <t>Economy Satchel</t>
  </si>
  <si>
    <t>Sunset Sports Bag</t>
  </si>
  <si>
    <t>Platform Shoe Carrier</t>
  </si>
  <si>
    <t>Microfibre Accessories Bag</t>
  </si>
  <si>
    <t>Climber Backpack</t>
  </si>
  <si>
    <t>Platform Neck Wallet</t>
  </si>
  <si>
    <t>Basic Sports Bag</t>
  </si>
  <si>
    <t>Travel Sports Bag</t>
  </si>
  <si>
    <t>Bonded Leather Travel Wallet</t>
  </si>
  <si>
    <t>Civic Satchel</t>
  </si>
  <si>
    <t>Magnum Sports Bag</t>
  </si>
  <si>
    <t>Trend Large Cooler</t>
  </si>
  <si>
    <t>Weekender Wetpack</t>
  </si>
  <si>
    <t>Non-woven Tote Bag</t>
  </si>
  <si>
    <t>Non-woven Shopping Tote</t>
  </si>
  <si>
    <t>Large Cooler Bag</t>
  </si>
  <si>
    <t>Max Cooler</t>
  </si>
  <si>
    <t>Platform Flap Satchel</t>
  </si>
  <si>
    <t>Platform Wetpack</t>
  </si>
  <si>
    <t>Platform Waist Bag</t>
  </si>
  <si>
    <t>Platform Wheeled Duffle</t>
  </si>
  <si>
    <t>The Big Kit Bag</t>
  </si>
  <si>
    <t>B471</t>
  </si>
  <si>
    <t>Outdoor Backpack</t>
  </si>
  <si>
    <t>Cruiser Cooler</t>
  </si>
  <si>
    <t>BN100</t>
  </si>
  <si>
    <t>Perkins Men's Softshell Jacket</t>
  </si>
  <si>
    <t>BN100W</t>
  </si>
  <si>
    <t>Libby Women's Softshell Jacket</t>
  </si>
  <si>
    <t>BN101</t>
  </si>
  <si>
    <t>Montana Men's Softshell Vest</t>
  </si>
  <si>
    <t>BN101W</t>
  </si>
  <si>
    <t>Morgan Women's Softshell Vest</t>
  </si>
  <si>
    <t>BN102</t>
  </si>
  <si>
    <t>Reyes Unisex 3-in-1 Jacket</t>
  </si>
  <si>
    <t>BN103</t>
  </si>
  <si>
    <t>Cape Horn Unisex Jacket</t>
  </si>
  <si>
    <t>BN104</t>
  </si>
  <si>
    <t>Curtis Unisex Shell Jacket</t>
  </si>
  <si>
    <t>BN105</t>
  </si>
  <si>
    <t>Hudson Unisex Puffer Jacket</t>
  </si>
  <si>
    <t>BN106</t>
  </si>
  <si>
    <t>Loma Unisex Puffer Vest</t>
  </si>
  <si>
    <t>BN107</t>
  </si>
  <si>
    <t>Arena Unisex Quilted Vest</t>
  </si>
  <si>
    <t>Exton Vertical Satchel</t>
  </si>
  <si>
    <t>EX3329</t>
  </si>
  <si>
    <t>Exton Cooler</t>
  </si>
  <si>
    <t>Exton Laptop Backpack</t>
  </si>
  <si>
    <t>EX3359</t>
  </si>
  <si>
    <t>Exton Toiletry Bag</t>
  </si>
  <si>
    <t>Heritage Supply Amenity Case</t>
  </si>
  <si>
    <t>HF301</t>
  </si>
  <si>
    <t>Green Bow 01 Men's Shirt</t>
  </si>
  <si>
    <t>HF301W</t>
  </si>
  <si>
    <t>Green Bow 01 Women's Shirt</t>
  </si>
  <si>
    <t>HF320</t>
  </si>
  <si>
    <t>Red Bow 20 Men's Shirt</t>
  </si>
  <si>
    <t>HF320W</t>
  </si>
  <si>
    <t>Red Bow 20 Women's Shirt</t>
  </si>
  <si>
    <t>HF340</t>
  </si>
  <si>
    <t>Purple Bow 40 Men's Shirt</t>
  </si>
  <si>
    <t>HF340W</t>
  </si>
  <si>
    <t>Purple Bow 40 Women's Shirt</t>
  </si>
  <si>
    <t>HF341</t>
  </si>
  <si>
    <t>Purple Bow 41 Men's Shirt</t>
  </si>
  <si>
    <t>HF349</t>
  </si>
  <si>
    <t>Purple Bow 49 Men's Shirt</t>
  </si>
  <si>
    <t>HF360</t>
  </si>
  <si>
    <t>Black Bow 60 Men's Shirt</t>
  </si>
  <si>
    <t>Polar Fleece Scarf</t>
  </si>
  <si>
    <t>Cable Knit Scarf</t>
  </si>
  <si>
    <t>Ruga Knit Scarf</t>
  </si>
  <si>
    <t>Coral Fleece Blanket</t>
  </si>
  <si>
    <t>J650</t>
  </si>
  <si>
    <t>Sherpa 2-in-1 Pillow Blanket</t>
  </si>
  <si>
    <t>J654</t>
  </si>
  <si>
    <t>Adventure Blanket</t>
  </si>
  <si>
    <t>The Softshell Men's</t>
  </si>
  <si>
    <t>The Softshell Women's</t>
  </si>
  <si>
    <t>The Softshell Vest</t>
  </si>
  <si>
    <t>The Premium Softshell Men's</t>
  </si>
  <si>
    <t>The Premium Softshell Women's</t>
  </si>
  <si>
    <t>The THREE in ONE</t>
  </si>
  <si>
    <t>J806W</t>
  </si>
  <si>
    <t>The Women's Puffer</t>
  </si>
  <si>
    <t>J808</t>
  </si>
  <si>
    <t>The Puffer Vest</t>
  </si>
  <si>
    <t>J808W</t>
  </si>
  <si>
    <t>Women's Puffer Vest</t>
  </si>
  <si>
    <t>JH100</t>
  </si>
  <si>
    <t>Snyder Men's Softshell</t>
  </si>
  <si>
    <t>JH100W</t>
  </si>
  <si>
    <t>Savannah Women's Softshell</t>
  </si>
  <si>
    <t>JH101</t>
  </si>
  <si>
    <t>Lockwood Men's Softshell Fleece Hybrid</t>
  </si>
  <si>
    <t>JH101W</t>
  </si>
  <si>
    <t>Lockwood Women's Softshell Fleece Hybrid</t>
  </si>
  <si>
    <t>JH102</t>
  </si>
  <si>
    <t>Islandblock Men's Shell Jacket</t>
  </si>
  <si>
    <t>JH102W</t>
  </si>
  <si>
    <t>Islandblock Women's Shell Jacket</t>
  </si>
  <si>
    <t>JH103</t>
  </si>
  <si>
    <t>Coventry Men's Jacket</t>
  </si>
  <si>
    <t>JH103W</t>
  </si>
  <si>
    <t>Coventry Women's Jacket</t>
  </si>
  <si>
    <t>JH104</t>
  </si>
  <si>
    <t>Deer Ridge Men's Quilted Jacket</t>
  </si>
  <si>
    <t>JH104W</t>
  </si>
  <si>
    <t>Deer Ridge Women's Quilted Jacket</t>
  </si>
  <si>
    <t>JH105</t>
  </si>
  <si>
    <t>Miles Men's Fleece Jacket</t>
  </si>
  <si>
    <t>JH105W</t>
  </si>
  <si>
    <t>Miles Women's Fleece Jacket</t>
  </si>
  <si>
    <t>JH106</t>
  </si>
  <si>
    <t>Myers Men's Hybrid Jacket</t>
  </si>
  <si>
    <t>JH107</t>
  </si>
  <si>
    <t>Atlanta Unisex Jacket</t>
  </si>
  <si>
    <t>JH108</t>
  </si>
  <si>
    <t>Harrington Unisex Jacket</t>
  </si>
  <si>
    <t>JH109</t>
  </si>
  <si>
    <t>Westlake Unisex Parka</t>
  </si>
  <si>
    <t>JH110</t>
  </si>
  <si>
    <t>Kingsport Men's Business Coat</t>
  </si>
  <si>
    <t>JH111</t>
  </si>
  <si>
    <t>Duke Men's Hoody</t>
  </si>
  <si>
    <t>JH111W</t>
  </si>
  <si>
    <t>Duke Women's Hoody</t>
  </si>
  <si>
    <t>JH112</t>
  </si>
  <si>
    <t>Parkwick Men's Hoody</t>
  </si>
  <si>
    <t>JH112W</t>
  </si>
  <si>
    <t>Parkwick Women's Hoody</t>
  </si>
  <si>
    <t>JH113</t>
  </si>
  <si>
    <t>Richmond Men's Fleece Hoody</t>
  </si>
  <si>
    <t>JH113W</t>
  </si>
  <si>
    <t>Santa Ana Women's Fleece Hoody</t>
  </si>
  <si>
    <t>JH114</t>
  </si>
  <si>
    <t>Burney Unisex Vest</t>
  </si>
  <si>
    <t>JH200</t>
  </si>
  <si>
    <t>Neptune Regular Men's Cotton Polo</t>
  </si>
  <si>
    <t>JH200S</t>
  </si>
  <si>
    <t>Neptune Modern Men's Cotton Polo</t>
  </si>
  <si>
    <t>JH200W</t>
  </si>
  <si>
    <t>Neptune Women's Cotton Polo</t>
  </si>
  <si>
    <t>JH201</t>
  </si>
  <si>
    <t>Sunset Regular Men's Polo</t>
  </si>
  <si>
    <t>JH201S</t>
  </si>
  <si>
    <t>Sunset Modern Men's Polo</t>
  </si>
  <si>
    <t>JH201W</t>
  </si>
  <si>
    <t>Sunset Women's Polo</t>
  </si>
  <si>
    <t>JH202S</t>
  </si>
  <si>
    <t>Anderson Men's Cotton Polo</t>
  </si>
  <si>
    <t>JH202W</t>
  </si>
  <si>
    <t>Antreville Women's Cotton Polo</t>
  </si>
  <si>
    <t>JH203S</t>
  </si>
  <si>
    <t>Avon Men's Cotton Polo</t>
  </si>
  <si>
    <t>JH203W</t>
  </si>
  <si>
    <t>Avon Women's Cotton Polo</t>
  </si>
  <si>
    <t>JH204S</t>
  </si>
  <si>
    <t>Larkford Men's Cotton Polo</t>
  </si>
  <si>
    <t>JH204W</t>
  </si>
  <si>
    <t>Larkford Women's Cotton Polo</t>
  </si>
  <si>
    <t>JH205S</t>
  </si>
  <si>
    <t>Amherst Men's Cotton Polo</t>
  </si>
  <si>
    <t>JH205W</t>
  </si>
  <si>
    <t>Amherst Women's Cotton Polo</t>
  </si>
  <si>
    <t>JH206S</t>
  </si>
  <si>
    <t>Morton Heights Men's Polo</t>
  </si>
  <si>
    <t>JH210S</t>
  </si>
  <si>
    <t>Shellden Men's Polo</t>
  </si>
  <si>
    <t>JH210W</t>
  </si>
  <si>
    <t>Shellden Women's Polo</t>
  </si>
  <si>
    <t>JH300S</t>
  </si>
  <si>
    <t>Baltimore Men's Shirt</t>
  </si>
  <si>
    <t>JH300W</t>
  </si>
  <si>
    <t>Baltimore Women's Blouse</t>
  </si>
  <si>
    <t>JH301</t>
  </si>
  <si>
    <t>Fairfield Men's Shirt</t>
  </si>
  <si>
    <t>JH301W</t>
  </si>
  <si>
    <t>Virginia Women's Blouse</t>
  </si>
  <si>
    <t>JH302S</t>
  </si>
  <si>
    <t>Redding Men's Shirt</t>
  </si>
  <si>
    <t>JH302W</t>
  </si>
  <si>
    <t>Redding Women's Blouse</t>
  </si>
  <si>
    <t>JH303S</t>
  </si>
  <si>
    <t>Reno Men's Shirt</t>
  </si>
  <si>
    <t>JH303W</t>
  </si>
  <si>
    <t>Reno Women's Shirt</t>
  </si>
  <si>
    <t>JH304S</t>
  </si>
  <si>
    <t>Tribeca Men's Shirt</t>
  </si>
  <si>
    <t>JH304W</t>
  </si>
  <si>
    <t>Tribeca Women's Shirt</t>
  </si>
  <si>
    <t>JH305W</t>
  </si>
  <si>
    <t>Jupiter Women's Denim Shirt</t>
  </si>
  <si>
    <t>JH306</t>
  </si>
  <si>
    <t>Brigham Men's Flannel Shirt</t>
  </si>
  <si>
    <t>JH307S</t>
  </si>
  <si>
    <t>Burlingham Men's Shirt</t>
  </si>
  <si>
    <t>JH308</t>
  </si>
  <si>
    <t>Treemore Unisex Shirt</t>
  </si>
  <si>
    <t>JH400</t>
  </si>
  <si>
    <t>American U Men's Crew Neck Tee</t>
  </si>
  <si>
    <t>JH400W</t>
  </si>
  <si>
    <t>American U Women's Crew Neck Tee</t>
  </si>
  <si>
    <t>JH401</t>
  </si>
  <si>
    <t>American V Men's V Neck Tee</t>
  </si>
  <si>
    <t>JH402W</t>
  </si>
  <si>
    <t>Lynn Women's V-Neck 3/4 Tee</t>
  </si>
  <si>
    <t>JH410</t>
  </si>
  <si>
    <t>Carson Men's Shorts</t>
  </si>
  <si>
    <t>JH420</t>
  </si>
  <si>
    <t>L.A Cap</t>
  </si>
  <si>
    <t>JH499</t>
  </si>
  <si>
    <t>Zip Puller - Harvest 4pcs</t>
  </si>
  <si>
    <t>K100-L</t>
  </si>
  <si>
    <t>Kanata Keepsake Box - Large</t>
  </si>
  <si>
    <t>K100-S</t>
  </si>
  <si>
    <t>Kanata Keepsake Box - Small</t>
  </si>
  <si>
    <t>Kanata Gym Quillow</t>
  </si>
  <si>
    <t>Terry Velour Towel</t>
  </si>
  <si>
    <t>Golf Towel</t>
  </si>
  <si>
    <t>Workout/Fitness Towel</t>
  </si>
  <si>
    <t>Elite Gym Towel with Pocket</t>
  </si>
  <si>
    <t>Striped Towel</t>
  </si>
  <si>
    <t>M190</t>
  </si>
  <si>
    <t>Sublimation Sports Towel</t>
  </si>
  <si>
    <t>Sports Towel in Container</t>
  </si>
  <si>
    <t>NL1533</t>
  </si>
  <si>
    <t>Women's Ideal Racerback Tank</t>
  </si>
  <si>
    <t>NL1540</t>
  </si>
  <si>
    <t>Women's Ideal V</t>
  </si>
  <si>
    <t>NL3600</t>
  </si>
  <si>
    <t>Men's Cotton Crew</t>
  </si>
  <si>
    <t>NL3900</t>
  </si>
  <si>
    <t>Women's Boyfriend Tee</t>
  </si>
  <si>
    <t>NL6010</t>
  </si>
  <si>
    <t>Men's Tri-Blend Crew</t>
  </si>
  <si>
    <t>NL6021</t>
  </si>
  <si>
    <t>Unisex Tri-Blend Hoody</t>
  </si>
  <si>
    <t>NL6051</t>
  </si>
  <si>
    <t>Unisex Tri-Blend 3/4 Raglan</t>
  </si>
  <si>
    <t>NL6200</t>
  </si>
  <si>
    <t>Poly/Cotton Crew</t>
  </si>
  <si>
    <t>NL6210</t>
  </si>
  <si>
    <t>Men's CVC Crew</t>
  </si>
  <si>
    <t>NL6233</t>
  </si>
  <si>
    <t>Men's CVC Tank</t>
  </si>
  <si>
    <t>NL6240</t>
  </si>
  <si>
    <t>Men's CVC V</t>
  </si>
  <si>
    <t>NL6410</t>
  </si>
  <si>
    <t>Men's Sueded Crew</t>
  </si>
  <si>
    <t>NL6480</t>
  </si>
  <si>
    <t>Women's Sueded V</t>
  </si>
  <si>
    <t>NL6491</t>
  </si>
  <si>
    <t>Unisex Sueded Zip Hoody</t>
  </si>
  <si>
    <t>NL6610</t>
  </si>
  <si>
    <t>Women's CVC Crew</t>
  </si>
  <si>
    <t>NL6710</t>
  </si>
  <si>
    <t>Women's Tri-Blend Crew</t>
  </si>
  <si>
    <t>NL6733</t>
  </si>
  <si>
    <t>Women's Tri-Blend Racerback Tank</t>
  </si>
  <si>
    <t>NL6760</t>
  </si>
  <si>
    <t>Women's Tri-Blend Dolman</t>
  </si>
  <si>
    <t>NL9300</t>
  </si>
  <si>
    <t>Unisex PCH Pullover Hoody</t>
  </si>
  <si>
    <t>PA100</t>
  </si>
  <si>
    <t>Vert Men's Softshell Jacket</t>
  </si>
  <si>
    <t>PA100W</t>
  </si>
  <si>
    <t>Vert Women's Softshell Jacket</t>
  </si>
  <si>
    <t>PA101</t>
  </si>
  <si>
    <t>Trial Unisex Softshell Jacket</t>
  </si>
  <si>
    <t>PA102</t>
  </si>
  <si>
    <t>Skeleton Unisex Softshell</t>
  </si>
  <si>
    <t>PA103</t>
  </si>
  <si>
    <t>Overhead Men's Hoodie</t>
  </si>
  <si>
    <t>PA103W</t>
  </si>
  <si>
    <t>Overhead Women's Hoodie</t>
  </si>
  <si>
    <t>PA104</t>
  </si>
  <si>
    <t>Expedition Unisex Lightweight Jacket</t>
  </si>
  <si>
    <t>PA105</t>
  </si>
  <si>
    <t>Headway Unisex Lightweight Jacket</t>
  </si>
  <si>
    <t>PA106</t>
  </si>
  <si>
    <t>Jog Unisex Jacket</t>
  </si>
  <si>
    <t>PA200S</t>
  </si>
  <si>
    <t>Surf RSX Men's Cotton Polo</t>
  </si>
  <si>
    <t>PA200W</t>
  </si>
  <si>
    <t>Surf Women's Cotton Polo</t>
  </si>
  <si>
    <t>PA201S</t>
  </si>
  <si>
    <t>Surf Pro RSX Men's Cotton Polo</t>
  </si>
  <si>
    <t>PA201W</t>
  </si>
  <si>
    <t>Surf Pro Women's Cotton Polo</t>
  </si>
  <si>
    <t>PA400</t>
  </si>
  <si>
    <t>Flexball Beanie</t>
  </si>
  <si>
    <t>SD703</t>
  </si>
  <si>
    <t>Swissdigital Bolt Anti-Theft Backpack</t>
  </si>
  <si>
    <t>SD7109</t>
  </si>
  <si>
    <t>Swissdigital Commander Backpack</t>
  </si>
  <si>
    <t>SD7308</t>
  </si>
  <si>
    <t>Swissdigital Calibre Backpack</t>
  </si>
  <si>
    <t>SD804</t>
  </si>
  <si>
    <t>Swissdigital Scout Shoulder Bag</t>
  </si>
  <si>
    <t>ST2000</t>
  </si>
  <si>
    <t>Men's Classic T</t>
  </si>
  <si>
    <t>ST2010</t>
  </si>
  <si>
    <t>Men's Classic-T Fitted</t>
  </si>
  <si>
    <t>Men's Classic-T Organic</t>
  </si>
  <si>
    <t>ST2100</t>
  </si>
  <si>
    <t>Men's Heavyweight Comfort-T Crew Neck</t>
  </si>
  <si>
    <t>ST2130</t>
  </si>
  <si>
    <t>Mens Heavy Long Sleeve</t>
  </si>
  <si>
    <t>ST2160</t>
  </si>
  <si>
    <t>Women's Heavyweight Comfort-T Crew Neck</t>
  </si>
  <si>
    <t>ST2200</t>
  </si>
  <si>
    <t>Junior Classic T</t>
  </si>
  <si>
    <t>ST2220</t>
  </si>
  <si>
    <t>Kids Classic-T Organic Crew Neck</t>
  </si>
  <si>
    <t>ST2300</t>
  </si>
  <si>
    <t>Men's Classic-T V-neck</t>
  </si>
  <si>
    <t>ST2500</t>
  </si>
  <si>
    <t>Men's Classic-T Long Sleeve</t>
  </si>
  <si>
    <t>ST2600</t>
  </si>
  <si>
    <t>Women's Classic T</t>
  </si>
  <si>
    <t>ST2620</t>
  </si>
  <si>
    <t>Women's Classic-T Organic Crew Neck</t>
  </si>
  <si>
    <t>ST2700</t>
  </si>
  <si>
    <t>Women's Classic-T V-neck</t>
  </si>
  <si>
    <t>ST2800</t>
  </si>
  <si>
    <t>Men's Classic Tank Top</t>
  </si>
  <si>
    <t>ST2810</t>
  </si>
  <si>
    <t>Men's Tank Top</t>
  </si>
  <si>
    <t>ST2900</t>
  </si>
  <si>
    <t>Women's Classic Tank Top</t>
  </si>
  <si>
    <t>ST3000</t>
  </si>
  <si>
    <t>Men's Heavyweight Polo</t>
  </si>
  <si>
    <t>ST3100</t>
  </si>
  <si>
    <t>Women's Heavyweight Polo</t>
  </si>
  <si>
    <t>ST3400</t>
  </si>
  <si>
    <t>Men's Polo Long Sleeve</t>
  </si>
  <si>
    <t>ST4000</t>
  </si>
  <si>
    <t>Men's Sweatshirt</t>
  </si>
  <si>
    <t>ST4100</t>
  </si>
  <si>
    <t>Men's Hooded Sweatshirt</t>
  </si>
  <si>
    <t>ST4110</t>
  </si>
  <si>
    <t>Women's Hooded Sweatshirt</t>
  </si>
  <si>
    <t>ST4200</t>
  </si>
  <si>
    <t>Unisex Hooded Sweatshirt</t>
  </si>
  <si>
    <t>ST5020</t>
  </si>
  <si>
    <t>Men's Active Fleece Half-Zip</t>
  </si>
  <si>
    <t>ST5030</t>
  </si>
  <si>
    <t>Men's Active Fleece Jacket</t>
  </si>
  <si>
    <t>ST5040</t>
  </si>
  <si>
    <t>Men's Active Power Fleece Jacket</t>
  </si>
  <si>
    <t>ST5060</t>
  </si>
  <si>
    <t>Men's Active Melange Fleece Jacket</t>
  </si>
  <si>
    <t>ST5080</t>
  </si>
  <si>
    <t>Men's Active Hooded Fleece Jacket</t>
  </si>
  <si>
    <t>ST5090</t>
  </si>
  <si>
    <t>Men's Active Striped Fleece Jacket</t>
  </si>
  <si>
    <t>ST5120</t>
  </si>
  <si>
    <t>Women's Active Power Fleece Jacket</t>
  </si>
  <si>
    <t>ST5200</t>
  </si>
  <si>
    <t>Men's Active Padded Jacket</t>
  </si>
  <si>
    <t>ST5210</t>
  </si>
  <si>
    <t>Men's Active Padded Vest</t>
  </si>
  <si>
    <t>ST5230</t>
  </si>
  <si>
    <t>Men's Active Softest Shell Jacket</t>
  </si>
  <si>
    <t>ST5240</t>
  </si>
  <si>
    <t>Men's Active Softest Shell Hooded Jacket</t>
  </si>
  <si>
    <t>ST5250</t>
  </si>
  <si>
    <t>Men's Active Biker Jacket</t>
  </si>
  <si>
    <t>ST5300</t>
  </si>
  <si>
    <t>Women's Active Padded Jacket</t>
  </si>
  <si>
    <t>ST5310</t>
  </si>
  <si>
    <t>Women's Active Padded Vest</t>
  </si>
  <si>
    <t>ST5330</t>
  </si>
  <si>
    <t>Women's Active Softest Shell Jacket</t>
  </si>
  <si>
    <t>ST5340</t>
  </si>
  <si>
    <t>Women's Active Softest Shell Hooded Jacket</t>
  </si>
  <si>
    <t>ST5350</t>
  </si>
  <si>
    <t>Women's Active Biker Jacket</t>
  </si>
  <si>
    <t>ST5600</t>
  </si>
  <si>
    <t>Men's Active Sweat Hoody</t>
  </si>
  <si>
    <t>ST5610</t>
  </si>
  <si>
    <t>Men's Active Sweatjacket</t>
  </si>
  <si>
    <t>ST5620</t>
  </si>
  <si>
    <t>Men's Active Sweatshirt</t>
  </si>
  <si>
    <t>ST5630</t>
  </si>
  <si>
    <t>Recycled Unisex Sweat Hoodie</t>
  </si>
  <si>
    <t>ST5650</t>
  </si>
  <si>
    <t>Recycled Unisex Sweatpants</t>
  </si>
  <si>
    <t>ST5710</t>
  </si>
  <si>
    <t>Women's Active Sweatjacket</t>
  </si>
  <si>
    <t>ST5840</t>
  </si>
  <si>
    <t>Men's Recycled Scuba Jacket</t>
  </si>
  <si>
    <t>ST5940</t>
  </si>
  <si>
    <t>Women's Recycled Scuba Jacket</t>
  </si>
  <si>
    <t>ST8000</t>
  </si>
  <si>
    <t>Men's Active Sports-T</t>
  </si>
  <si>
    <t>ST8010</t>
  </si>
  <si>
    <t>Men's Active Sports Top</t>
  </si>
  <si>
    <t>ST8020</t>
  </si>
  <si>
    <t>Men's Active Intense Tech</t>
  </si>
  <si>
    <t>ST8030</t>
  </si>
  <si>
    <t>Men's Active Team Raglan</t>
  </si>
  <si>
    <t>ST8050</t>
  </si>
  <si>
    <t>Men's Active Piqué Polo</t>
  </si>
  <si>
    <t>ST8100</t>
  </si>
  <si>
    <t>Women's Active Sports-T</t>
  </si>
  <si>
    <t>ST8110</t>
  </si>
  <si>
    <t>Women's Active Sports Top</t>
  </si>
  <si>
    <t>ST8120</t>
  </si>
  <si>
    <t>Women's Active Intense Tech</t>
  </si>
  <si>
    <t>ST8130</t>
  </si>
  <si>
    <t>Women's Active Team Raglan</t>
  </si>
  <si>
    <t>ST8170</t>
  </si>
  <si>
    <t>Kids Sports T</t>
  </si>
  <si>
    <t>ST8320</t>
  </si>
  <si>
    <t>Women's 3/4 Sports Tights</t>
  </si>
  <si>
    <t>ST8330</t>
  </si>
  <si>
    <t>Women's Sports Bra</t>
  </si>
  <si>
    <t>ST8400</t>
  </si>
  <si>
    <t>Men's Active 140 Crew Neck</t>
  </si>
  <si>
    <t>ST8410</t>
  </si>
  <si>
    <t>Men's Active 140 Raglan</t>
  </si>
  <si>
    <t>ST8420</t>
  </si>
  <si>
    <t>Men's Active 140 Long Sleeve</t>
  </si>
  <si>
    <t>ST8440</t>
  </si>
  <si>
    <t>Men's Active 140 Sleeveless</t>
  </si>
  <si>
    <t>ST8450</t>
  </si>
  <si>
    <t>Men's Active 140 Polo</t>
  </si>
  <si>
    <t>ST8500</t>
  </si>
  <si>
    <t>Women's Active 140 Raglan</t>
  </si>
  <si>
    <t>ST8540</t>
  </si>
  <si>
    <t>Women's Active 140 Tank</t>
  </si>
  <si>
    <t>ST8570</t>
  </si>
  <si>
    <t>Kids Active 140 Raglan</t>
  </si>
  <si>
    <t>ST8600</t>
  </si>
  <si>
    <t>Men's Active Cotton Touch</t>
  </si>
  <si>
    <t>ST8700</t>
  </si>
  <si>
    <t>Women's Active Cotton Touch</t>
  </si>
  <si>
    <t>ST8800</t>
  </si>
  <si>
    <t>Men's Active Seamless Raglan</t>
  </si>
  <si>
    <t>ST8830</t>
  </si>
  <si>
    <t>Men's Recycled Sports-T Move</t>
  </si>
  <si>
    <t>ST8840</t>
  </si>
  <si>
    <t>Men's Recycled Sports-T Reflect</t>
  </si>
  <si>
    <t>ST8850</t>
  </si>
  <si>
    <t>Men's Recycled Sports-T Race</t>
  </si>
  <si>
    <t>ST8900</t>
  </si>
  <si>
    <t>Women's Active Seamless Raglan</t>
  </si>
  <si>
    <t>ST8930</t>
  </si>
  <si>
    <t>Women's Recycled Sports-T Move</t>
  </si>
  <si>
    <t>ST8940</t>
  </si>
  <si>
    <t>Women's Recycled Sports-T Reflect</t>
  </si>
  <si>
    <t>ST8950</t>
  </si>
  <si>
    <t>Women's Recycled Sports-T Race</t>
  </si>
  <si>
    <t>ST8990</t>
  </si>
  <si>
    <t>Women's Active Seamless Pants</t>
  </si>
  <si>
    <t>ST9000</t>
  </si>
  <si>
    <t>Men's Ben Crew Neck</t>
  </si>
  <si>
    <t>ST9010</t>
  </si>
  <si>
    <t>Men's Ben V-neck</t>
  </si>
  <si>
    <t>ST9020</t>
  </si>
  <si>
    <t>Men's Morgan Crew Neck</t>
  </si>
  <si>
    <t>ST9040</t>
  </si>
  <si>
    <t>Men's Morgan Long Sleeve</t>
  </si>
  <si>
    <t>ST9050</t>
  </si>
  <si>
    <t>Men's Henry Polo</t>
  </si>
  <si>
    <t>ST9080</t>
  </si>
  <si>
    <t>Men's Knit Sweater</t>
  </si>
  <si>
    <t>ST9100</t>
  </si>
  <si>
    <t>Men's Finest Cotton-T</t>
  </si>
  <si>
    <t>ST9110</t>
  </si>
  <si>
    <t>Women's Finest Cotton-T</t>
  </si>
  <si>
    <t>ST9120</t>
  </si>
  <si>
    <t>Women's Megan Crew Neck</t>
  </si>
  <si>
    <t>ST9130</t>
  </si>
  <si>
    <t>Women's Megan V-neck</t>
  </si>
  <si>
    <t>ST9180</t>
  </si>
  <si>
    <t>Women's Knit Sweater</t>
  </si>
  <si>
    <t>ST9200</t>
  </si>
  <si>
    <t>Men's James Organic Crew Neck</t>
  </si>
  <si>
    <t>ST9220</t>
  </si>
  <si>
    <t>Men's Organic Slub</t>
  </si>
  <si>
    <t>ST9300</t>
  </si>
  <si>
    <t>Women's Janet Organic Crew Neck</t>
  </si>
  <si>
    <t>ST9320</t>
  </si>
  <si>
    <t>Women's Organic Slub</t>
  </si>
  <si>
    <t>Men's Shawn Slub Crew Neck</t>
  </si>
  <si>
    <t>ST9410</t>
  </si>
  <si>
    <t>Men's Shawn Slub V-neck</t>
  </si>
  <si>
    <t>ST9430</t>
  </si>
  <si>
    <t>Men's Shawn Henley T-shirt</t>
  </si>
  <si>
    <t>ST9460</t>
  </si>
  <si>
    <t>Men's Shawn Henley Long Sleeve</t>
  </si>
  <si>
    <t>Women's Sharon Slub Crew Neck</t>
  </si>
  <si>
    <t>ST9510</t>
  </si>
  <si>
    <t>Women's Sharon Slub V-neck</t>
  </si>
  <si>
    <t>ST9530</t>
  </si>
  <si>
    <t>Women's Sharon Henley T-shirt</t>
  </si>
  <si>
    <t>ST9580</t>
  </si>
  <si>
    <t>Women's Sharon Henley Long Sleeve</t>
  </si>
  <si>
    <t>ST9610</t>
  </si>
  <si>
    <t>Men's Clive V-neck</t>
  </si>
  <si>
    <t>ST9620</t>
  </si>
  <si>
    <t>Men's Clive Long Sleeve</t>
  </si>
  <si>
    <t>ST9630</t>
  </si>
  <si>
    <t>Men's Relax Crew Neck</t>
  </si>
  <si>
    <t>ST9690</t>
  </si>
  <si>
    <t>Men's Dean Deep V-neck</t>
  </si>
  <si>
    <t>ST9700</t>
  </si>
  <si>
    <t>Women's Claire Crew Neck</t>
  </si>
  <si>
    <t>ST9710</t>
  </si>
  <si>
    <t>Women's Claire V-neck</t>
  </si>
  <si>
    <t>ST9720</t>
  </si>
  <si>
    <t>Women's Claire V-neck Long Sleeve</t>
  </si>
  <si>
    <t>ST9730</t>
  </si>
  <si>
    <t>Women's Relax Crew Neck</t>
  </si>
  <si>
    <t>ST9810</t>
  </si>
  <si>
    <t>Men's Luke V-neck</t>
  </si>
  <si>
    <t>ST9860</t>
  </si>
  <si>
    <t>Men's Luke Henley Long Sleeve</t>
  </si>
  <si>
    <t>ST9900</t>
  </si>
  <si>
    <t>Women's Lisa Crew Neck</t>
  </si>
  <si>
    <t>ST9910</t>
  </si>
  <si>
    <t>Women's Lisa V-neck</t>
  </si>
  <si>
    <t>Womens Premium Blend Crew Neck</t>
  </si>
  <si>
    <t>TR1380</t>
  </si>
  <si>
    <t>Tirano Backpack</t>
  </si>
  <si>
    <t>Tirano Tote Bag</t>
  </si>
  <si>
    <t>TR1420</t>
  </si>
  <si>
    <t>Tirano Two Bottle Wine Cooler</t>
  </si>
  <si>
    <t>TR1450</t>
  </si>
  <si>
    <t>Tirano Travel Bag</t>
  </si>
  <si>
    <t>TR1460</t>
  </si>
  <si>
    <t>Tirano 6 Pack Cooler</t>
  </si>
  <si>
    <t>Tirano Satchel</t>
  </si>
  <si>
    <t>TR1467</t>
  </si>
  <si>
    <t>Tirano Laptop Backpack</t>
  </si>
  <si>
    <t>TR1468</t>
  </si>
  <si>
    <t>Tirano Cooler</t>
  </si>
  <si>
    <t>TR1472</t>
  </si>
  <si>
    <t>Tirano Toiletry Bag</t>
  </si>
  <si>
    <t>TR1480</t>
  </si>
  <si>
    <t>Tirano Lunch Cooler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</si>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</sst>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0"/>
      <color rgb="FFFF000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Museo Sans 300"/>
      <family val="3"/>
    </font>
    <font>
      <i/>
      <sz val="10"/>
      <color rgb="FFFF0000"/>
      <name val="Museo Sans 300"/>
      <family val="3"/>
    </font>
    <font>
      <b/>
      <sz val="11"/>
      <color theme="1"/>
      <name val="Museo Sans 300"/>
      <family val="3"/>
    </font>
    <font>
      <b/>
      <sz val="11"/>
      <name val="Museo Sans 300"/>
      <family val="3"/>
    </font>
    <font>
      <i/>
      <sz val="11"/>
      <color theme="1"/>
      <name val="Museo Sans 300"/>
      <family val="3"/>
    </font>
    <font>
      <sz val="11"/>
      <name val="Museo Sans 300"/>
      <family val="3"/>
    </font>
    <font>
      <sz val="11"/>
      <color rgb="FFFF0000"/>
      <name val="Museo Sans 300"/>
      <family val="3"/>
    </font>
    <font>
      <sz val="20"/>
      <color rgb="FF00147F"/>
      <name val="Museo Sans 500"/>
      <family val="3"/>
    </font>
    <font>
      <sz val="11"/>
      <color rgb="FF00147F"/>
      <name val="Museo Sans 300"/>
      <family val="3"/>
    </font>
    <font>
      <b/>
      <sz val="11"/>
      <color rgb="FF00147F"/>
      <name val="Museo Sans 300"/>
      <family val="3"/>
    </font>
    <font>
      <i/>
      <sz val="11"/>
      <color rgb="FF00147F"/>
      <name val="Museo Sans 300"/>
      <family val="3"/>
    </font>
    <font>
      <i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rgb="FFFF0000"/>
      <name val="Museo Sans 300"/>
      <family val="3"/>
    </font>
    <font>
      <b/>
      <sz val="11"/>
      <color theme="1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i/>
      <sz val="10"/>
      <color rgb="FF0000FF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sz val="10"/>
      <name val="Arial"/>
      <family val="2"/>
    </font>
    <font>
      <sz val="11"/>
      <color theme="0"/>
      <name val="Museo Sans 300"/>
      <family val="3"/>
    </font>
    <font>
      <sz val="10"/>
      <name val="Arial"/>
    </font>
    <font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4" fillId="0" borderId="0"/>
    <xf numFmtId="44" fontId="32" fillId="0" borderId="0" applyFont="0" applyFill="0" applyBorder="0" applyAlignment="0" applyProtection="0"/>
    <xf numFmtId="0" fontId="35" fillId="0" borderId="0"/>
    <xf numFmtId="0" fontId="1" fillId="0" borderId="0"/>
    <xf numFmtId="0" fontId="1" fillId="0" borderId="0"/>
  </cellStyleXfs>
  <cellXfs count="164">
    <xf numFmtId="0" fontId="0" fillId="0" borderId="0" xfId="0"/>
    <xf numFmtId="0" fontId="7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quotePrefix="1" applyFont="1"/>
    <xf numFmtId="44" fontId="7" fillId="0" borderId="0" xfId="1" applyFont="1" applyBorder="1" applyAlignment="1"/>
    <xf numFmtId="44" fontId="7" fillId="0" borderId="0" xfId="1" applyFont="1" applyFill="1" applyBorder="1" applyAlignment="1"/>
    <xf numFmtId="0" fontId="6" fillId="2" borderId="0" xfId="0" applyFont="1" applyFill="1" applyAlignment="1">
      <alignment vertical="center"/>
    </xf>
    <xf numFmtId="0" fontId="5" fillId="2" borderId="0" xfId="0" applyFont="1" applyFill="1"/>
    <xf numFmtId="44" fontId="4" fillId="2" borderId="0" xfId="1" applyFont="1" applyFill="1" applyBorder="1" applyAlignment="1">
      <alignment vertical="center"/>
    </xf>
    <xf numFmtId="0" fontId="7" fillId="2" borderId="0" xfId="0" applyFont="1" applyFill="1"/>
    <xf numFmtId="44" fontId="7" fillId="2" borderId="0" xfId="1" applyFont="1" applyFill="1" applyBorder="1" applyAlignment="1"/>
    <xf numFmtId="0" fontId="7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10" fillId="0" borderId="0" xfId="0" applyFont="1" applyAlignment="1">
      <alignment horizontal="left" vertical="center"/>
    </xf>
    <xf numFmtId="0" fontId="10" fillId="0" borderId="0" xfId="0" applyFont="1"/>
    <xf numFmtId="44" fontId="10" fillId="0" borderId="0" xfId="1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6" fillId="0" borderId="0" xfId="0" applyFont="1"/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quotePrefix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4" fontId="10" fillId="0" borderId="0" xfId="1" applyFont="1"/>
    <xf numFmtId="44" fontId="10" fillId="0" borderId="0" xfId="0" applyNumberFormat="1" applyFont="1"/>
    <xf numFmtId="0" fontId="9" fillId="2" borderId="0" xfId="0" applyFont="1" applyFill="1"/>
    <xf numFmtId="0" fontId="8" fillId="2" borderId="0" xfId="0" applyFont="1" applyFill="1" applyAlignment="1">
      <alignment vertical="center"/>
    </xf>
    <xf numFmtId="44" fontId="8" fillId="2" borderId="0" xfId="1" applyFont="1" applyFill="1" applyBorder="1" applyAlignment="1">
      <alignment vertical="center"/>
    </xf>
    <xf numFmtId="44" fontId="4" fillId="0" borderId="0" xfId="1" quotePrefix="1" applyFont="1" applyFill="1" applyBorder="1" applyAlignment="1">
      <alignment vertical="center"/>
    </xf>
    <xf numFmtId="1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44" fontId="10" fillId="0" borderId="0" xfId="1" applyFont="1" applyAlignment="1" applyProtection="1">
      <alignment horizontal="center" vertical="center"/>
    </xf>
    <xf numFmtId="0" fontId="11" fillId="0" borderId="0" xfId="0" applyFont="1" applyAlignment="1">
      <alignment vertical="top" wrapText="1"/>
    </xf>
    <xf numFmtId="0" fontId="10" fillId="0" borderId="7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/>
    </xf>
    <xf numFmtId="0" fontId="10" fillId="0" borderId="6" xfId="0" applyFont="1" applyBorder="1"/>
    <xf numFmtId="0" fontId="10" fillId="0" borderId="1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9" xfId="0" applyFont="1" applyBorder="1" applyAlignment="1">
      <alignment horizontal="left" vertical="center" wrapText="1"/>
    </xf>
    <xf numFmtId="0" fontId="10" fillId="0" borderId="2" xfId="0" applyFont="1" applyBorder="1"/>
    <xf numFmtId="1" fontId="10" fillId="0" borderId="3" xfId="1" applyNumberFormat="1" applyFont="1" applyBorder="1" applyAlignment="1" applyProtection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0" fontId="10" fillId="0" borderId="2" xfId="0" applyFont="1" applyBorder="1" applyAlignment="1">
      <alignment horizontal="left"/>
    </xf>
    <xf numFmtId="1" fontId="10" fillId="0" borderId="7" xfId="1" applyNumberFormat="1" applyFont="1" applyBorder="1" applyAlignment="1" applyProtection="1">
      <alignment horizontal="center" vertical="center"/>
    </xf>
    <xf numFmtId="44" fontId="12" fillId="0" borderId="6" xfId="1" applyFont="1" applyBorder="1" applyAlignment="1" applyProtection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1" fontId="10" fillId="0" borderId="15" xfId="1" applyNumberFormat="1" applyFont="1" applyBorder="1" applyAlignment="1" applyProtection="1">
      <alignment horizontal="center" vertical="center"/>
    </xf>
    <xf numFmtId="44" fontId="12" fillId="0" borderId="16" xfId="1" applyFont="1" applyBorder="1" applyAlignment="1" applyProtection="1">
      <alignment horizontal="center" vertical="center"/>
    </xf>
    <xf numFmtId="1" fontId="10" fillId="0" borderId="0" xfId="1" applyNumberFormat="1" applyFont="1" applyAlignment="1" applyProtection="1">
      <alignment horizontal="center" vertical="center"/>
    </xf>
    <xf numFmtId="0" fontId="10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10" fillId="0" borderId="12" xfId="0" applyFont="1" applyBorder="1" applyAlignment="1">
      <alignment horizontal="left" vertical="center" wrapText="1"/>
    </xf>
    <xf numFmtId="44" fontId="10" fillId="0" borderId="20" xfId="1" applyFont="1" applyBorder="1" applyAlignment="1" applyProtection="1">
      <alignment horizontal="left"/>
    </xf>
    <xf numFmtId="0" fontId="0" fillId="0" borderId="0" xfId="0" applyAlignment="1">
      <alignment horizontal="left"/>
    </xf>
    <xf numFmtId="44" fontId="10" fillId="0" borderId="0" xfId="1" applyFont="1" applyBorder="1" applyAlignment="1" applyProtection="1">
      <alignment horizontal="left"/>
    </xf>
    <xf numFmtId="44" fontId="10" fillId="0" borderId="0" xfId="1" quotePrefix="1" applyFont="1" applyBorder="1" applyAlignment="1" applyProtection="1">
      <alignment horizontal="left"/>
    </xf>
    <xf numFmtId="0" fontId="15" fillId="0" borderId="9" xfId="0" applyFont="1" applyBorder="1" applyAlignment="1">
      <alignment horizontal="left" vertical="center" wrapText="1"/>
    </xf>
    <xf numFmtId="44" fontId="10" fillId="0" borderId="3" xfId="1" applyFont="1" applyBorder="1" applyAlignment="1" applyProtection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44" fontId="10" fillId="0" borderId="7" xfId="1" applyFont="1" applyFill="1" applyBorder="1" applyAlignment="1" applyProtection="1">
      <alignment horizontal="left"/>
    </xf>
    <xf numFmtId="0" fontId="14" fillId="0" borderId="11" xfId="0" applyFont="1" applyBorder="1" applyAlignment="1">
      <alignment horizontal="left" vertical="center" wrapText="1"/>
    </xf>
    <xf numFmtId="1" fontId="10" fillId="0" borderId="8" xfId="1" applyNumberFormat="1" applyFont="1" applyBorder="1" applyAlignment="1" applyProtection="1">
      <alignment horizontal="center" vertical="center"/>
    </xf>
    <xf numFmtId="0" fontId="10" fillId="0" borderId="10" xfId="0" applyFont="1" applyBorder="1" applyAlignment="1">
      <alignment horizontal="left"/>
    </xf>
    <xf numFmtId="44" fontId="10" fillId="0" borderId="0" xfId="1" applyFont="1" applyFill="1" applyBorder="1" applyAlignment="1" applyProtection="1">
      <alignment horizontal="left"/>
    </xf>
    <xf numFmtId="44" fontId="10" fillId="0" borderId="10" xfId="1" applyFont="1" applyFill="1" applyBorder="1" applyAlignment="1" applyProtection="1">
      <alignment horizontal="left"/>
    </xf>
    <xf numFmtId="0" fontId="12" fillId="0" borderId="17" xfId="0" applyFont="1" applyBorder="1" applyAlignment="1">
      <alignment horizontal="left" vertical="center" wrapText="1"/>
    </xf>
    <xf numFmtId="44" fontId="10" fillId="0" borderId="19" xfId="1" applyFont="1" applyFill="1" applyBorder="1" applyAlignment="1" applyProtection="1">
      <alignment horizontal="left"/>
    </xf>
    <xf numFmtId="44" fontId="12" fillId="0" borderId="18" xfId="1" applyFont="1" applyFill="1" applyBorder="1" applyAlignment="1" applyProtection="1">
      <alignment horizontal="left"/>
    </xf>
    <xf numFmtId="44" fontId="10" fillId="0" borderId="0" xfId="1" applyFont="1" applyProtection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4" fontId="0" fillId="0" borderId="0" xfId="1" applyFont="1" applyAlignment="1" applyProtection="1">
      <alignment horizontal="center" vertical="center"/>
    </xf>
    <xf numFmtId="14" fontId="10" fillId="3" borderId="0" xfId="1" applyNumberFormat="1" applyFont="1" applyFill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1" fontId="10" fillId="3" borderId="7" xfId="1" applyNumberFormat="1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1" fontId="10" fillId="3" borderId="6" xfId="1" applyNumberFormat="1" applyFont="1" applyFill="1" applyBorder="1" applyAlignment="1" applyProtection="1">
      <alignment horizontal="center" vertical="center"/>
      <protection locked="0"/>
    </xf>
    <xf numFmtId="1" fontId="10" fillId="3" borderId="22" xfId="1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left" vertical="center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0" fillId="3" borderId="22" xfId="0" applyFont="1" applyFill="1" applyBorder="1" applyAlignment="1" applyProtection="1">
      <alignment horizontal="center" vertical="center" wrapText="1"/>
      <protection locked="0"/>
    </xf>
    <xf numFmtId="1" fontId="10" fillId="0" borderId="6" xfId="1" applyNumberFormat="1" applyFont="1" applyBorder="1" applyAlignment="1" applyProtection="1">
      <alignment horizontal="center" vertical="center"/>
    </xf>
    <xf numFmtId="44" fontId="10" fillId="3" borderId="0" xfId="1" applyFont="1" applyFill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vertical="top" wrapText="1"/>
    </xf>
    <xf numFmtId="0" fontId="8" fillId="4" borderId="4" xfId="0" applyFont="1" applyFill="1" applyBorder="1" applyAlignment="1">
      <alignment vertical="center"/>
    </xf>
    <xf numFmtId="44" fontId="8" fillId="4" borderId="4" xfId="1" applyFont="1" applyFill="1" applyBorder="1" applyAlignment="1" applyProtection="1">
      <alignment vertical="center"/>
    </xf>
    <xf numFmtId="49" fontId="9" fillId="4" borderId="4" xfId="0" applyNumberFormat="1" applyFont="1" applyFill="1" applyBorder="1" applyAlignment="1" applyProtection="1">
      <alignment vertical="center"/>
      <protection locked="0"/>
    </xf>
    <xf numFmtId="44" fontId="9" fillId="4" borderId="4" xfId="1" applyFont="1" applyFill="1" applyBorder="1" applyAlignment="1" applyProtection="1">
      <alignment vertical="center"/>
      <protection locked="0"/>
    </xf>
    <xf numFmtId="0" fontId="8" fillId="4" borderId="26" xfId="0" applyFont="1" applyFill="1" applyBorder="1" applyAlignment="1">
      <alignment vertical="center"/>
    </xf>
    <xf numFmtId="44" fontId="8" fillId="4" borderId="27" xfId="1" applyFont="1" applyFill="1" applyBorder="1" applyAlignment="1" applyProtection="1">
      <alignment vertical="center"/>
    </xf>
    <xf numFmtId="49" fontId="9" fillId="4" borderId="26" xfId="0" applyNumberFormat="1" applyFont="1" applyFill="1" applyBorder="1" applyAlignment="1" applyProtection="1">
      <alignment vertical="center"/>
      <protection locked="0"/>
    </xf>
    <xf numFmtId="44" fontId="9" fillId="4" borderId="27" xfId="1" applyFont="1" applyFill="1" applyBorder="1" applyAlignment="1" applyProtection="1">
      <alignment vertical="center"/>
      <protection locked="0"/>
    </xf>
    <xf numFmtId="49" fontId="9" fillId="4" borderId="28" xfId="0" applyNumberFormat="1" applyFont="1" applyFill="1" applyBorder="1" applyAlignment="1" applyProtection="1">
      <alignment vertical="center"/>
      <protection locked="0"/>
    </xf>
    <xf numFmtId="49" fontId="9" fillId="4" borderId="29" xfId="0" applyNumberFormat="1" applyFont="1" applyFill="1" applyBorder="1" applyAlignment="1" applyProtection="1">
      <alignment vertical="center"/>
      <protection locked="0"/>
    </xf>
    <xf numFmtId="44" fontId="9" fillId="4" borderId="29" xfId="1" applyFont="1" applyFill="1" applyBorder="1" applyAlignment="1" applyProtection="1">
      <alignment vertical="center"/>
      <protection locked="0"/>
    </xf>
    <xf numFmtId="44" fontId="9" fillId="4" borderId="30" xfId="1" applyFont="1" applyFill="1" applyBorder="1" applyAlignment="1" applyProtection="1">
      <alignment vertical="center"/>
      <protection locked="0"/>
    </xf>
    <xf numFmtId="0" fontId="21" fillId="0" borderId="31" xfId="0" applyFont="1" applyBorder="1" applyAlignment="1">
      <alignment vertical="top" wrapText="1"/>
    </xf>
    <xf numFmtId="14" fontId="10" fillId="0" borderId="0" xfId="1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31" fillId="2" borderId="0" xfId="0" applyFont="1" applyFill="1" applyAlignment="1">
      <alignment vertical="center"/>
    </xf>
    <xf numFmtId="8" fontId="5" fillId="0" borderId="0" xfId="0" applyNumberFormat="1" applyFont="1"/>
    <xf numFmtId="44" fontId="33" fillId="0" borderId="7" xfId="1" applyFont="1" applyFill="1" applyBorder="1" applyAlignment="1" applyProtection="1">
      <alignment horizontal="left"/>
    </xf>
    <xf numFmtId="1" fontId="33" fillId="0" borderId="3" xfId="1" applyNumberFormat="1" applyFont="1" applyFill="1" applyBorder="1" applyAlignment="1" applyProtection="1">
      <alignment horizontal="center" vertical="center"/>
    </xf>
    <xf numFmtId="44" fontId="33" fillId="0" borderId="2" xfId="1" applyFont="1" applyFill="1" applyBorder="1" applyAlignment="1" applyProtection="1">
      <alignment horizontal="left"/>
    </xf>
    <xf numFmtId="0" fontId="33" fillId="0" borderId="2" xfId="0" applyFont="1" applyBorder="1"/>
    <xf numFmtId="44" fontId="33" fillId="0" borderId="6" xfId="1" applyFont="1" applyFill="1" applyBorder="1" applyAlignment="1" applyProtection="1">
      <alignment horizontal="left"/>
    </xf>
    <xf numFmtId="0" fontId="5" fillId="2" borderId="0" xfId="0" applyFont="1" applyFill="1" applyAlignment="1">
      <alignment horizontal="left"/>
    </xf>
    <xf numFmtId="0" fontId="21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wrapText="1"/>
    </xf>
    <xf numFmtId="44" fontId="10" fillId="0" borderId="0" xfId="1" applyFont="1" applyFill="1" applyAlignment="1" applyProtection="1">
      <alignment horizontal="center" vertical="center"/>
      <protection locked="0"/>
    </xf>
    <xf numFmtId="0" fontId="0" fillId="9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7" borderId="0" xfId="0" applyFill="1" applyAlignment="1">
      <alignment horizontal="center" wrapText="1"/>
    </xf>
    <xf numFmtId="0" fontId="26" fillId="6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 applyProtection="1">
      <alignment horizontal="left" vertical="center"/>
      <protection locked="0"/>
    </xf>
    <xf numFmtId="44" fontId="10" fillId="3" borderId="0" xfId="1" applyFont="1" applyFill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0" fillId="3" borderId="0" xfId="0" applyFont="1" applyFill="1" applyAlignment="1" applyProtection="1">
      <alignment horizontal="center" vertical="center"/>
      <protection locked="0"/>
    </xf>
    <xf numFmtId="0" fontId="30" fillId="8" borderId="0" xfId="0" applyFont="1" applyFill="1" applyAlignment="1">
      <alignment horizontal="center" vertical="center" wrapText="1"/>
    </xf>
    <xf numFmtId="0" fontId="29" fillId="4" borderId="23" xfId="0" applyFont="1" applyFill="1" applyBorder="1" applyAlignment="1">
      <alignment horizontal="left" vertical="center"/>
    </xf>
    <xf numFmtId="0" fontId="29" fillId="4" borderId="24" xfId="0" applyFont="1" applyFill="1" applyBorder="1" applyAlignment="1">
      <alignment horizontal="left" vertical="center"/>
    </xf>
    <xf numFmtId="0" fontId="29" fillId="4" borderId="25" xfId="0" applyFont="1" applyFill="1" applyBorder="1" applyAlignment="1">
      <alignment horizontal="left" vertical="center"/>
    </xf>
    <xf numFmtId="0" fontId="27" fillId="4" borderId="32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7" fillId="4" borderId="33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24" fillId="4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Border="1" applyAlignment="1">
      <alignment horizontal="center" vertical="center"/>
    </xf>
  </cellXfs>
  <cellStyles count="7">
    <cellStyle name="Currency" xfId="1" builtinId="4"/>
    <cellStyle name="Currency 2" xfId="3" xr:uid="{5834EA9B-FD70-43B3-8D95-9790E9180CE9}"/>
    <cellStyle name="Normal" xfId="0" builtinId="0"/>
    <cellStyle name="Normal 2" xfId="5" xr:uid="{34C62084-A581-4716-AB3A-76CB9D675366}"/>
    <cellStyle name="Normal 3" xfId="6" xr:uid="{FDEF626A-FDBD-4832-BE02-CE47D31ED7D9}"/>
    <cellStyle name="Normal 4" xfId="2" xr:uid="{5B3C4991-CE5F-4609-B599-FBC9F9C0E029}"/>
    <cellStyle name="Normal 8" xfId="4" xr:uid="{2A7753B3-73F9-40CB-8959-1DC3291CCA9A}"/>
  </cellStyles>
  <dxfs count="0"/>
  <tableStyles count="0" defaultTableStyle="TableStyleMedium9" defaultPivotStyle="PivotStyleLight16"/>
  <colors>
    <mruColors>
      <color rgb="FF0000FF"/>
      <color rgb="FF0014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54430</xdr:colOff>
      <xdr:row>14</xdr:row>
      <xdr:rowOff>68036</xdr:rowOff>
    </xdr:from>
    <xdr:to>
      <xdr:col>1</xdr:col>
      <xdr:colOff>770002</xdr:colOff>
      <xdr:row>16</xdr:row>
      <xdr:rowOff>154782</xdr:rowOff>
    </xdr:to>
    <xdr:pic>
      <xdr:nvPicPr>
        <xdr:cNvPr id="6" name="Picture 5" descr="alinta_logo_icon_col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49830" y="2696936"/>
          <a:ext cx="715572" cy="448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96"/>
  <sheetViews>
    <sheetView tabSelected="1" zoomScale="80" zoomScaleNormal="80" zoomScaleSheetLayoutView="80" workbookViewId="0">
      <selection activeCell="E28" sqref="E28"/>
    </sheetView>
  </sheetViews>
  <sheetFormatPr defaultColWidth="9.1796875" defaultRowHeight="14.5" x14ac:dyDescent="0.35"/>
  <cols>
    <col min="1" max="1" width="18.81640625" customWidth="1"/>
    <col min="2" max="2" width="41.7265625" style="83" customWidth="1"/>
    <col min="3" max="3" width="18.81640625" style="83" customWidth="1"/>
    <col min="4" max="4" width="20.81640625" style="84" customWidth="1"/>
    <col min="5" max="5" width="20.7265625" style="85" customWidth="1"/>
    <col min="6" max="6" width="20.7265625" style="67" customWidth="1"/>
    <col min="7" max="8" width="20.7265625" customWidth="1"/>
    <col min="9" max="9" width="18.7265625" customWidth="1"/>
    <col min="10" max="12" width="20.81640625" customWidth="1"/>
    <col min="13" max="17" width="16.36328125" customWidth="1"/>
  </cols>
  <sheetData>
    <row r="1" spans="1:13" ht="15" customHeight="1" x14ac:dyDescent="0.35">
      <c r="A1" s="132" t="s">
        <v>1235</v>
      </c>
      <c r="B1" s="132"/>
      <c r="C1" s="132"/>
      <c r="D1" s="132"/>
      <c r="E1" s="132"/>
      <c r="F1" s="132"/>
      <c r="G1" s="132"/>
      <c r="H1" s="132"/>
      <c r="I1" s="108"/>
      <c r="J1" s="108"/>
      <c r="K1" s="108"/>
    </row>
    <row r="2" spans="1:13" ht="15" customHeight="1" x14ac:dyDescent="0.35">
      <c r="A2" s="132"/>
      <c r="B2" s="132"/>
      <c r="C2" s="132"/>
      <c r="D2" s="132"/>
      <c r="E2" s="132"/>
      <c r="F2" s="132"/>
      <c r="G2" s="132"/>
      <c r="H2" s="132"/>
      <c r="I2" s="108"/>
      <c r="J2" s="108"/>
      <c r="K2" s="108"/>
    </row>
    <row r="3" spans="1:13" ht="15" customHeight="1" x14ac:dyDescent="0.35">
      <c r="A3" s="132"/>
      <c r="B3" s="132"/>
      <c r="C3" s="132"/>
      <c r="D3" s="132"/>
      <c r="E3" s="132"/>
      <c r="F3" s="132"/>
      <c r="G3" s="132"/>
      <c r="H3" s="132"/>
      <c r="I3" s="108"/>
      <c r="J3" s="108"/>
      <c r="K3" s="108"/>
    </row>
    <row r="4" spans="1:13" ht="15" customHeight="1" x14ac:dyDescent="0.35">
      <c r="A4" s="132"/>
      <c r="B4" s="132"/>
      <c r="C4" s="132"/>
      <c r="D4" s="132"/>
      <c r="E4" s="132"/>
      <c r="F4" s="132"/>
      <c r="G4" s="132"/>
      <c r="H4" s="132"/>
      <c r="I4" s="108"/>
      <c r="J4" s="108"/>
      <c r="K4" s="108"/>
    </row>
    <row r="5" spans="1:13" ht="15" customHeight="1" x14ac:dyDescent="0.35">
      <c r="A5" s="132"/>
      <c r="B5" s="132"/>
      <c r="C5" s="132"/>
      <c r="D5" s="132"/>
      <c r="E5" s="132"/>
      <c r="F5" s="132"/>
      <c r="G5" s="132"/>
      <c r="H5" s="132"/>
      <c r="I5" s="108"/>
      <c r="J5" s="108"/>
      <c r="K5" s="108"/>
    </row>
    <row r="6" spans="1:13" ht="15" customHeight="1" thickBot="1" x14ac:dyDescent="0.4">
      <c r="A6" s="121"/>
      <c r="B6" s="121"/>
      <c r="C6" s="121"/>
      <c r="D6" s="108"/>
      <c r="E6" s="108"/>
      <c r="F6" s="108"/>
      <c r="G6" s="108"/>
      <c r="H6" s="108"/>
      <c r="I6" s="108"/>
      <c r="J6" s="108"/>
      <c r="K6" s="108"/>
    </row>
    <row r="7" spans="1:13" ht="15" customHeight="1" x14ac:dyDescent="0.35">
      <c r="A7" s="147" t="s">
        <v>865</v>
      </c>
      <c r="B7" s="148"/>
      <c r="C7" s="148"/>
      <c r="D7" s="148"/>
      <c r="E7" s="148"/>
      <c r="F7" s="148"/>
      <c r="G7" s="148"/>
      <c r="H7" s="149"/>
      <c r="I7" s="108"/>
      <c r="J7" s="108"/>
      <c r="K7" s="108"/>
    </row>
    <row r="8" spans="1:13" ht="15" customHeight="1" x14ac:dyDescent="0.35">
      <c r="A8" s="150" t="s">
        <v>859</v>
      </c>
      <c r="B8" s="151"/>
      <c r="C8" s="151"/>
      <c r="D8" s="151"/>
      <c r="E8" s="151"/>
      <c r="F8" s="151"/>
      <c r="G8" s="151"/>
      <c r="H8" s="152"/>
      <c r="I8" s="123"/>
      <c r="J8" s="108"/>
      <c r="K8" s="108"/>
    </row>
    <row r="9" spans="1:13" ht="15" customHeight="1" x14ac:dyDescent="0.35">
      <c r="A9" s="113" t="s">
        <v>286</v>
      </c>
      <c r="B9" s="109" t="s">
        <v>1</v>
      </c>
      <c r="C9" s="110" t="s">
        <v>866</v>
      </c>
      <c r="D9" s="110" t="s">
        <v>867</v>
      </c>
      <c r="E9" s="110" t="s">
        <v>868</v>
      </c>
      <c r="F9" s="110" t="s">
        <v>869</v>
      </c>
      <c r="G9" s="110" t="s">
        <v>870</v>
      </c>
      <c r="H9" s="114" t="s">
        <v>871</v>
      </c>
      <c r="I9" s="108"/>
      <c r="J9" s="108"/>
      <c r="K9" s="108"/>
    </row>
    <row r="10" spans="1:13" x14ac:dyDescent="0.35">
      <c r="A10" s="115"/>
      <c r="B10" s="111"/>
      <c r="C10" s="112"/>
      <c r="D10" s="112"/>
      <c r="E10" s="112"/>
      <c r="F10" s="112"/>
      <c r="G10" s="112"/>
      <c r="H10" s="112"/>
      <c r="M10" s="13"/>
    </row>
    <row r="11" spans="1:13" x14ac:dyDescent="0.35">
      <c r="A11" s="115"/>
      <c r="B11" s="111"/>
      <c r="C11" s="112"/>
      <c r="D11" s="112"/>
      <c r="E11" s="112"/>
      <c r="F11" s="112"/>
      <c r="G11" s="112"/>
      <c r="H11" s="112"/>
      <c r="M11" s="13"/>
    </row>
    <row r="12" spans="1:13" x14ac:dyDescent="0.35">
      <c r="A12" s="115"/>
      <c r="B12" s="111"/>
      <c r="C12" s="112"/>
      <c r="D12" s="112"/>
      <c r="E12" s="112"/>
      <c r="F12" s="112"/>
      <c r="G12" s="112"/>
      <c r="H12" s="116"/>
      <c r="M12" s="13"/>
    </row>
    <row r="13" spans="1:13" ht="15" thickBot="1" x14ac:dyDescent="0.4">
      <c r="A13" s="117"/>
      <c r="B13" s="118"/>
      <c r="C13" s="119"/>
      <c r="D13" s="119"/>
      <c r="E13" s="119"/>
      <c r="F13" s="119"/>
      <c r="G13" s="119"/>
      <c r="H13" s="120"/>
      <c r="M13" s="13"/>
    </row>
    <row r="14" spans="1:13" x14ac:dyDescent="0.35">
      <c r="B14"/>
      <c r="C14"/>
      <c r="D14"/>
      <c r="E14"/>
      <c r="F14"/>
      <c r="M14" s="13"/>
    </row>
    <row r="15" spans="1:13" x14ac:dyDescent="0.35">
      <c r="B15" s="153" t="s">
        <v>1236</v>
      </c>
      <c r="C15" s="153"/>
      <c r="D15" s="153"/>
      <c r="E15" s="153"/>
      <c r="F15" s="153"/>
      <c r="G15" s="153"/>
      <c r="H15" s="153"/>
      <c r="I15" s="13"/>
      <c r="J15" s="13"/>
      <c r="K15" s="13"/>
      <c r="L15" s="13"/>
      <c r="M15" s="13"/>
    </row>
    <row r="16" spans="1:13" x14ac:dyDescent="0.35">
      <c r="B16" s="153"/>
      <c r="C16" s="153"/>
      <c r="D16" s="153"/>
      <c r="E16" s="153"/>
      <c r="F16" s="153"/>
      <c r="G16" s="153"/>
      <c r="H16" s="153"/>
      <c r="I16" s="13"/>
      <c r="J16" s="13"/>
      <c r="K16" s="13"/>
      <c r="L16" s="13"/>
      <c r="M16" s="13"/>
    </row>
    <row r="17" spans="1:13" x14ac:dyDescent="0.35">
      <c r="B17" s="153"/>
      <c r="C17" s="153"/>
      <c r="D17" s="153"/>
      <c r="E17" s="153"/>
      <c r="F17" s="153"/>
      <c r="G17" s="153"/>
      <c r="H17" s="153"/>
      <c r="I17" s="13"/>
      <c r="J17" s="13"/>
      <c r="K17" s="13"/>
      <c r="L17" s="13"/>
      <c r="M17" s="13"/>
    </row>
    <row r="18" spans="1:13" x14ac:dyDescent="0.35">
      <c r="B18" s="38"/>
      <c r="C18" s="134"/>
      <c r="D18" s="134"/>
      <c r="E18" s="134"/>
      <c r="F18" s="19"/>
      <c r="G18" s="122"/>
      <c r="H18" s="13"/>
      <c r="I18" s="13"/>
      <c r="J18" s="13"/>
      <c r="K18" s="13"/>
      <c r="L18" s="13"/>
    </row>
    <row r="19" spans="1:13" x14ac:dyDescent="0.35">
      <c r="A19" s="135" t="s">
        <v>862</v>
      </c>
      <c r="B19" s="38" t="s">
        <v>248</v>
      </c>
      <c r="C19" s="140" t="s">
        <v>853</v>
      </c>
      <c r="D19" s="140"/>
      <c r="E19" s="140"/>
      <c r="F19" s="19" t="s">
        <v>58</v>
      </c>
      <c r="G19" s="86"/>
      <c r="H19" s="13"/>
      <c r="I19" s="13"/>
      <c r="J19" s="13"/>
      <c r="K19" s="13"/>
      <c r="L19" s="13"/>
    </row>
    <row r="20" spans="1:13" x14ac:dyDescent="0.35">
      <c r="A20" s="135"/>
      <c r="B20" s="38"/>
      <c r="C20" s="38"/>
      <c r="D20" s="14"/>
      <c r="E20" s="39"/>
      <c r="F20" s="63"/>
      <c r="G20" s="15"/>
      <c r="H20" s="40"/>
      <c r="I20" s="13"/>
      <c r="J20" s="13"/>
      <c r="K20" s="13"/>
      <c r="L20" s="13"/>
      <c r="M20" s="13"/>
    </row>
    <row r="21" spans="1:13" x14ac:dyDescent="0.35">
      <c r="A21" s="135"/>
      <c r="B21" s="17" t="s">
        <v>59</v>
      </c>
      <c r="C21" s="139"/>
      <c r="D21" s="139"/>
      <c r="E21" s="139"/>
      <c r="F21" s="139"/>
      <c r="G21" s="139"/>
      <c r="I21" s="13"/>
      <c r="J21" s="13"/>
      <c r="L21" s="13"/>
      <c r="M21" s="13"/>
    </row>
    <row r="22" spans="1:13" x14ac:dyDescent="0.35">
      <c r="A22" s="135"/>
      <c r="B22" s="17"/>
      <c r="C22" s="17"/>
      <c r="D22" s="99"/>
      <c r="E22" s="99"/>
      <c r="F22" s="99"/>
      <c r="G22" s="99"/>
      <c r="H22" s="99"/>
      <c r="I22" s="13"/>
      <c r="J22" s="13"/>
      <c r="L22" s="13"/>
      <c r="M22" s="13"/>
    </row>
    <row r="23" spans="1:13" x14ac:dyDescent="0.35">
      <c r="A23" s="135"/>
      <c r="B23" s="17" t="s">
        <v>842</v>
      </c>
      <c r="C23"/>
      <c r="D23" s="86" t="s">
        <v>853</v>
      </c>
      <c r="E23" s="155" t="s">
        <v>841</v>
      </c>
      <c r="F23" s="155"/>
      <c r="G23" s="86" t="s">
        <v>853</v>
      </c>
      <c r="H23" s="13"/>
      <c r="I23" s="13"/>
      <c r="K23" s="13"/>
      <c r="L23" s="13"/>
    </row>
    <row r="24" spans="1:13" x14ac:dyDescent="0.35">
      <c r="A24" s="135"/>
      <c r="B24" s="38"/>
      <c r="C24" s="14"/>
      <c r="D24" s="39"/>
      <c r="E24" s="63"/>
      <c r="F24" s="15"/>
      <c r="G24" s="40"/>
      <c r="H24" s="13"/>
      <c r="I24" s="13"/>
      <c r="K24" s="13"/>
      <c r="L24" s="13"/>
    </row>
    <row r="25" spans="1:13" x14ac:dyDescent="0.35">
      <c r="A25" s="135"/>
      <c r="B25" s="156" t="s">
        <v>273</v>
      </c>
      <c r="C25" s="156"/>
      <c r="D25" s="105" t="s">
        <v>848</v>
      </c>
      <c r="H25" s="13"/>
      <c r="I25" s="13"/>
      <c r="K25" s="13"/>
      <c r="L25" s="13"/>
    </row>
    <row r="26" spans="1:13" x14ac:dyDescent="0.35">
      <c r="B26" s="38"/>
      <c r="C26" s="38"/>
      <c r="D26" s="14"/>
      <c r="E26" s="39"/>
      <c r="F26" s="63"/>
      <c r="G26" s="15"/>
      <c r="H26" s="40"/>
      <c r="I26" s="13"/>
      <c r="J26" s="13"/>
      <c r="L26" s="13"/>
      <c r="M26" s="13"/>
    </row>
    <row r="27" spans="1:13" x14ac:dyDescent="0.35">
      <c r="A27" s="136" t="s">
        <v>861</v>
      </c>
      <c r="B27" s="38"/>
      <c r="C27" s="38"/>
      <c r="D27" s="41"/>
      <c r="E27" s="42" t="s">
        <v>225</v>
      </c>
      <c r="F27" s="42" t="s">
        <v>226</v>
      </c>
      <c r="G27" s="42" t="s">
        <v>227</v>
      </c>
      <c r="H27" s="42" t="s">
        <v>232</v>
      </c>
      <c r="I27" s="13"/>
      <c r="J27" s="13"/>
      <c r="L27" s="13"/>
      <c r="M27" s="13"/>
    </row>
    <row r="28" spans="1:13" x14ac:dyDescent="0.35">
      <c r="A28" s="136"/>
      <c r="B28" s="43" t="s">
        <v>56</v>
      </c>
      <c r="C28" s="89"/>
      <c r="D28" s="44"/>
      <c r="E28" s="87"/>
      <c r="F28" s="87"/>
      <c r="G28" s="87"/>
      <c r="H28" s="87"/>
      <c r="I28" s="13"/>
      <c r="J28" s="13"/>
      <c r="L28" s="13"/>
      <c r="M28" s="13"/>
    </row>
    <row r="29" spans="1:13" ht="30.75" customHeight="1" x14ac:dyDescent="0.35">
      <c r="A29" s="136"/>
      <c r="B29" s="45" t="s">
        <v>57</v>
      </c>
      <c r="C29" s="96"/>
      <c r="D29" s="97"/>
      <c r="E29" s="46">
        <f>VLOOKUP(E28,'Third Party Pricelist'!$B:$C,2,FALSE)</f>
        <v>0</v>
      </c>
      <c r="F29" s="46">
        <f>VLOOKUP(F28,'Third Party Pricelist'!$B:$C,2,FALSE)</f>
        <v>0</v>
      </c>
      <c r="G29" s="46">
        <f>VLOOKUP(G28,'Third Party Pricelist'!$B:$C,2,FALSE)</f>
        <v>0</v>
      </c>
      <c r="H29" s="46">
        <f>VLOOKUP(H28,'Third Party Pricelist'!$B:$C,2,FALSE)</f>
        <v>0</v>
      </c>
      <c r="I29" s="13"/>
      <c r="J29" s="13"/>
      <c r="L29" s="13"/>
      <c r="M29" s="13"/>
    </row>
    <row r="30" spans="1:13" x14ac:dyDescent="0.35">
      <c r="A30" s="136"/>
      <c r="B30" s="47" t="s">
        <v>52</v>
      </c>
      <c r="C30" s="154" t="s">
        <v>847</v>
      </c>
      <c r="D30" s="154"/>
      <c r="E30" s="55"/>
      <c r="F30" s="48"/>
      <c r="G30" s="49"/>
      <c r="H30" s="49"/>
    </row>
    <row r="31" spans="1:13" x14ac:dyDescent="0.35">
      <c r="A31" s="136"/>
      <c r="B31" s="50" t="s">
        <v>266</v>
      </c>
      <c r="C31" s="38"/>
      <c r="D31" s="102" t="s">
        <v>853</v>
      </c>
      <c r="E31" s="126">
        <f>IF($D$31="Please Select",0,IF($D$31=Worksheet!$K$3,(VLOOKUP($D$25,Worksheet!$A$3:$M$9,11,FALSE)),IF($D$31=Worksheet!$L$3,(VLOOKUP($D$25,Worksheet!$A$3:$M$9,12,FALSE)),IF($D$31=Worksheet!$M$3,(VLOOKUP($D$25,Worksheet!$A$3:$M$9,13,FALSE))))))</f>
        <v>0</v>
      </c>
      <c r="F31" s="126">
        <f>IF($D$31="Please Select",0,IF($D$31=Worksheet!$K$3,(VLOOKUP($D$25,Worksheet!$A$3:$M$9,11,FALSE)),IF($D$31=Worksheet!$L$3,(VLOOKUP($D$25,Worksheet!$A$3:$M$9,12,FALSE)),IF($D$31=Worksheet!$M$3,(VLOOKUP($D$25,Worksheet!$A$3:$M$9,13,FALSE))))))</f>
        <v>0</v>
      </c>
      <c r="G31" s="126">
        <f>IF($D$31="Please Select",0,IF($D$31=Worksheet!$K$3,(VLOOKUP($D$25,Worksheet!$A$3:$M$9,11,FALSE)),IF($D$31=Worksheet!$L$3,(VLOOKUP($D$25,Worksheet!$A$3:$M$9,12,FALSE)),IF($D$31=Worksheet!$M$3,(VLOOKUP($D$25,Worksheet!$A$3:$M$9,13,FALSE))))))</f>
        <v>0</v>
      </c>
      <c r="H31" s="126">
        <f>IF($D$31="Please Select",0,IF($D$31=Worksheet!$K$3,(VLOOKUP($D$25,Worksheet!$A$3:$M$9,11,FALSE)),IF($D$31=Worksheet!$L$3,(VLOOKUP($D$25,Worksheet!$A$3:$M$9,12,FALSE)),IF($D$31=Worksheet!$M$3,(VLOOKUP($D$25,Worksheet!$A$3:$M$9,13,FALSE))))))</f>
        <v>0</v>
      </c>
      <c r="I31" s="51"/>
    </row>
    <row r="32" spans="1:13" x14ac:dyDescent="0.35">
      <c r="A32" s="136"/>
      <c r="B32" s="50" t="s">
        <v>267</v>
      </c>
      <c r="C32" s="38"/>
      <c r="D32" s="102" t="s">
        <v>853</v>
      </c>
      <c r="E32" s="126">
        <f>IF($D$32="Please Select",0,IF($D$32=Worksheet!$K$3,(VLOOKUP($D$25,Worksheet!$A$3:$M$9,11,FALSE)),IF($D$32=Worksheet!$L$3,(VLOOKUP($D$25,Worksheet!$A$3:$M$9,12,FALSE)),IF($D$32=Worksheet!$M$3,(VLOOKUP($D$25,Worksheet!$A$3:$M$9,13,FALSE))))))</f>
        <v>0</v>
      </c>
      <c r="F32" s="126">
        <f>IF($D$32="Please Select",0,IF($D$32=Worksheet!$K$3,(VLOOKUP($D$25,Worksheet!$A$3:$M$9,11,FALSE)),IF($D$32=Worksheet!$L$3,(VLOOKUP($D$25,Worksheet!$A$3:$M$9,12,FALSE)),IF($D$32=Worksheet!$M$3,(VLOOKUP($D$25,Worksheet!$A$3:$M$9,13,FALSE))))))</f>
        <v>0</v>
      </c>
      <c r="G32" s="126">
        <f>IF($D$32="Please Select",0,IF($D$32=Worksheet!$K$3,(VLOOKUP($D$25,Worksheet!$A$3:$M$9,11,FALSE)),IF($D$32=Worksheet!$L$3,(VLOOKUP($D$25,Worksheet!$A$3:$M$9,12,FALSE)),IF($D$32=Worksheet!$M$3,(VLOOKUP($D$25,Worksheet!$A$3:$M$9,13,FALSE))))))</f>
        <v>0</v>
      </c>
      <c r="H32" s="126">
        <f>IF($D$32="Please Select",0,IF($D$32=Worksheet!$K$3,(VLOOKUP($D$25,Worksheet!$A$3:$M$9,11,FALSE)),IF($D$32=Worksheet!$L$3,(VLOOKUP($D$25,Worksheet!$A$3:$M$9,12,FALSE)),IF($D$32=Worksheet!$M$3,(VLOOKUP($D$25,Worksheet!$A$3:$M$9,13,FALSE))))))</f>
        <v>0</v>
      </c>
    </row>
    <row r="33" spans="1:9" x14ac:dyDescent="0.35">
      <c r="A33" s="136"/>
      <c r="B33" s="50" t="s">
        <v>268</v>
      </c>
      <c r="C33" s="38"/>
      <c r="D33" s="102" t="s">
        <v>853</v>
      </c>
      <c r="E33" s="126">
        <f>IF($D$33="Please Select",0,IF($D$33=Worksheet!$K$3,(VLOOKUP($D$25,Worksheet!$A$3:$M$9,11,FALSE)),IF($D$33=Worksheet!$L$3,(VLOOKUP($D$25,Worksheet!$A$3:$M$9,12,FALSE)),IF($D$33=Worksheet!$M$3,(VLOOKUP($D$25,Worksheet!$A$3:$M$9,13,FALSE))))))</f>
        <v>0</v>
      </c>
      <c r="F33" s="126">
        <f>IF($D$33="Please Select",0,IF($D$33=Worksheet!$K$3,(VLOOKUP($D$25,Worksheet!$A$3:$M$9,11,FALSE)),IF($D$33=Worksheet!$L$3,(VLOOKUP($D$25,Worksheet!$A$3:$M$9,12,FALSE)),IF($D$33=Worksheet!$M$3,(VLOOKUP($D$25,Worksheet!$A$3:$M$9,13,FALSE))))))</f>
        <v>0</v>
      </c>
      <c r="G33" s="126">
        <f>IF($D$33="Please Select",0,IF($D$33=Worksheet!$K$3,(VLOOKUP($D$25,Worksheet!$A$3:$M$9,11,FALSE)),IF($D$33=Worksheet!$L$3,(VLOOKUP($D$25,Worksheet!$A$3:$M$9,12,FALSE)),IF($D$33=Worksheet!$M$3,(VLOOKUP($D$25,Worksheet!$A$3:$M$9,13,FALSE))))))</f>
        <v>0</v>
      </c>
      <c r="H33" s="126">
        <f>IF($D$33="Please Select",0,IF($D$33=Worksheet!$K$3,(VLOOKUP($D$25,Worksheet!$A$3:$M$9,11,FALSE)),IF($D$33=Worksheet!$L$3,(VLOOKUP($D$25,Worksheet!$A$3:$M$9,12,FALSE)),IF($D$33=Worksheet!$M$3,(VLOOKUP($D$25,Worksheet!$A$3:$M$9,13,FALSE))))))</f>
        <v>0</v>
      </c>
      <c r="I33" s="51"/>
    </row>
    <row r="34" spans="1:9" x14ac:dyDescent="0.35">
      <c r="A34" s="136"/>
      <c r="B34" s="50" t="s">
        <v>269</v>
      </c>
      <c r="C34" s="38"/>
      <c r="D34" s="103" t="s">
        <v>853</v>
      </c>
      <c r="E34" s="126">
        <f>IF($D$34="Please Select",0,IF($D$34=Worksheet!$K$3,(VLOOKUP($D$25,Worksheet!$A$3:$M$9,11,FALSE)),IF($D$34=Worksheet!$L$3,(VLOOKUP($D$25,Worksheet!$A$3:$M$9,12,FALSE)),IF($D$34=Worksheet!$M$3,(VLOOKUP($D$25,Worksheet!$A$3:$M$9,13,FALSE))))))</f>
        <v>0</v>
      </c>
      <c r="F34" s="126">
        <f>IF($D$34="Please Select",0,IF($D$34=Worksheet!$K$3,(VLOOKUP($D$25,Worksheet!$A$3:$M$9,11,FALSE)),IF($D$34=Worksheet!$L$3,(VLOOKUP($D$25,Worksheet!$A$3:$M$9,12,FALSE)),IF($D$34=Worksheet!$M$3,(VLOOKUP($D$25,Worksheet!$A$3:$M$9,13,FALSE))))))</f>
        <v>0</v>
      </c>
      <c r="G34" s="126">
        <f>IF($D$34="Please Select",0,IF($D$34=Worksheet!$K$3,(VLOOKUP($D$25,Worksheet!$A$3:$M$9,11,FALSE)),IF($D$34=Worksheet!$L$3,(VLOOKUP($D$25,Worksheet!$A$3:$M$9,12,FALSE)),IF($D$34=Worksheet!$M$3,(VLOOKUP($D$25,Worksheet!$A$3:$M$9,13,FALSE))))))</f>
        <v>0</v>
      </c>
      <c r="H34" s="126">
        <f>IF($D$34="Please Select",0,IF($D$34=Worksheet!$K$3,(VLOOKUP($D$25,Worksheet!$A$3:$M$9,11,FALSE)),IF($D$34=Worksheet!$L$3,(VLOOKUP($D$25,Worksheet!$A$3:$M$9,12,FALSE)),IF($D$34=Worksheet!$M$3,(VLOOKUP($D$25,Worksheet!$A$3:$M$9,13,FALSE))))))</f>
        <v>0</v>
      </c>
      <c r="I34" s="51"/>
    </row>
    <row r="35" spans="1:9" x14ac:dyDescent="0.35">
      <c r="A35" s="136"/>
      <c r="B35" s="52" t="s">
        <v>53</v>
      </c>
      <c r="C35" s="98" t="s">
        <v>856</v>
      </c>
      <c r="D35" s="98" t="s">
        <v>843</v>
      </c>
      <c r="E35" s="127"/>
      <c r="F35" s="128"/>
      <c r="G35" s="129"/>
      <c r="H35" s="129"/>
      <c r="I35" s="146" t="s">
        <v>864</v>
      </c>
    </row>
    <row r="36" spans="1:9" x14ac:dyDescent="0.35">
      <c r="A36" s="136"/>
      <c r="B36" s="50" t="s">
        <v>262</v>
      </c>
      <c r="C36" s="94" t="s">
        <v>853</v>
      </c>
      <c r="D36" s="88" t="s">
        <v>853</v>
      </c>
      <c r="E36" s="130">
        <f>IF($D$36="Please Select",0,IF($D$36=Worksheet!$G$3,(VLOOKUP($D$25,Worksheet!$A$3:$M$9,6,FALSE)+$C$36*0.5),IF($D$36=Worksheet!$H$3,(VLOOKUP($D$25,Worksheet!$A$3:$M$9,7,FALSE)+$C$36*0.5),IF($D$36=Worksheet!$I$3,(VLOOKUP($D$25,Worksheet!$A$3:$M$9,8,FALSE)+$C$36*0.5)))))</f>
        <v>0</v>
      </c>
      <c r="F36" s="130">
        <f>IF($D$36="Please Select",0,IF($D$36=Worksheet!$G$3,(VLOOKUP($D$25,Worksheet!$A$3:$M$9,6,FALSE)+$C$36*0.5),IF($D$36=Worksheet!$H$3,(VLOOKUP($D$25,Worksheet!$A$3:$M$9,7,FALSE)+$C$36*0.5),IF($D$36=Worksheet!$I$3,(VLOOKUP($D$25,Worksheet!$A$3:$M$9,8,FALSE)+$C$36*0.5)))))</f>
        <v>0</v>
      </c>
      <c r="G36" s="130">
        <f>IF($D$36="Please Select",0,IF($D$36=Worksheet!$G$3,(VLOOKUP($D$25,Worksheet!$A$3:$M$9,6,FALSE)+$C$36*0.5),IF($D$36=Worksheet!$H$3,(VLOOKUP($D$25,Worksheet!$A$3:$M$9,7,FALSE)+$C$36*0.5),IF($D$36=Worksheet!$I$3,(VLOOKUP($D$25,Worksheet!$A$3:$M$9,8,FALSE)+$C$36*0.5)))))</f>
        <v>0</v>
      </c>
      <c r="H36" s="130">
        <f>IF($D$36="Please Select",0,IF($D$36=Worksheet!$G$3,(VLOOKUP($D$25,Worksheet!$A$3:$M$9,6,FALSE)+$C$36*0.5),IF($D$36=Worksheet!$H$3,(VLOOKUP($D$25,Worksheet!$A$3:$M$9,7,FALSE)+$C$36*0.5),IF($D$36=Worksheet!$I$3,(VLOOKUP($D$25,Worksheet!$A$3:$M$9,8,FALSE)+$C$36*0.5)))))</f>
        <v>0</v>
      </c>
      <c r="I36" s="146"/>
    </row>
    <row r="37" spans="1:9" x14ac:dyDescent="0.35">
      <c r="A37" s="136"/>
      <c r="B37" s="50" t="s">
        <v>265</v>
      </c>
      <c r="C37" s="94" t="s">
        <v>853</v>
      </c>
      <c r="D37" s="88" t="s">
        <v>853</v>
      </c>
      <c r="E37" s="130">
        <f>IF($D$37="Please Select",0,IF($D$37=Worksheet!$G$3,(VLOOKUP($D$25,Worksheet!$A$3:$M$9,6,FALSE)+$C$37*0.5),IF($D$37=Worksheet!$H$3,(VLOOKUP($D$25,Worksheet!$A$3:$M$9,7,FALSE)+$C$37*0.5),IF($D$37=Worksheet!$I$3,(VLOOKUP($D$25,Worksheet!$A$3:$M$9,8,FALSE)+$C$37*0.5)))))</f>
        <v>0</v>
      </c>
      <c r="F37" s="130">
        <f>IF($D$37="Please Select",0,IF($D$37=Worksheet!$G$3,(VLOOKUP($D$25,Worksheet!$A$3:$M$9,6,FALSE)+$C$37*0.5),IF($D$37=Worksheet!$H$3,(VLOOKUP($D$25,Worksheet!$A$3:$M$9,7,FALSE)+$C$37*0.5),IF($D$37=Worksheet!$I$3,(VLOOKUP($D$25,Worksheet!$A$3:$M$9,8,FALSE)+$C$37*0.5)))))</f>
        <v>0</v>
      </c>
      <c r="G37" s="130">
        <f>IF($D$37="Please Select",0,IF($D$37=Worksheet!$G$3,(VLOOKUP($D$25,Worksheet!$A$3:$M$9,6,FALSE)+$C$37*0.5),IF($D$37=Worksheet!$H$3,(VLOOKUP($D$25,Worksheet!$A$3:$M$9,7,FALSE)+$C$37*0.5),IF($D$37=Worksheet!$I$3,(VLOOKUP($D$25,Worksheet!$A$3:$M$9,8,FALSE)+$C$37*0.5)))))</f>
        <v>0</v>
      </c>
      <c r="H37" s="130">
        <f>IF($D$37="Please Select",0,IF($D$37=Worksheet!$G$3,(VLOOKUP($D$25,Worksheet!$A$3:$M$9,6,FALSE)+$C$37*0.5),IF($D$37=Worksheet!$H$3,(VLOOKUP($D$25,Worksheet!$A$3:$M$9,7,FALSE)+$C$37*0.5),IF($D$37=Worksheet!$I$3,(VLOOKUP($D$25,Worksheet!$A$3:$M$9,8,FALSE)+$C$37*0.5)))))</f>
        <v>0</v>
      </c>
      <c r="I37" s="146"/>
    </row>
    <row r="38" spans="1:9" x14ac:dyDescent="0.35">
      <c r="A38" s="136"/>
      <c r="B38" s="50" t="s">
        <v>264</v>
      </c>
      <c r="C38" s="94" t="s">
        <v>853</v>
      </c>
      <c r="D38" s="88" t="s">
        <v>853</v>
      </c>
      <c r="E38" s="130">
        <f>IF($D$38="Please Select",0,IF($D$38=Worksheet!$G$3,(VLOOKUP($D$25,Worksheet!$A$3:$M$9,6,FALSE)+$C$38*0.5),IF($D$38=Worksheet!$H$3,(VLOOKUP($D$25,Worksheet!$A$3:$M$9,7,FALSE)+$C$38*0.5),IF($D$38=Worksheet!$I$3,(VLOOKUP($D$25,Worksheet!$A$3:$M$9,8,FALSE)+$C$38*0.5)))))</f>
        <v>0</v>
      </c>
      <c r="F38" s="130">
        <f>IF($D$38="Please Select",0,IF($D$38=Worksheet!$G$3,(VLOOKUP($D$25,Worksheet!$A$3:$M$9,6,FALSE)+$C$38*0.5),IF($D$38=Worksheet!$H$3,(VLOOKUP($D$25,Worksheet!$A$3:$M$9,7,FALSE)+$C$38*0.5),IF($D$38=Worksheet!$I$3,(VLOOKUP($D$25,Worksheet!$A$3:$M$9,8,FALSE)+$C$38*0.5)))))</f>
        <v>0</v>
      </c>
      <c r="G38" s="130">
        <f>IF($D$38="Please Select",0,IF($D$38=Worksheet!$G$3,(VLOOKUP($D$25,Worksheet!$A$3:$M$9,6,FALSE)+$C$38*0.5),IF($D$38=Worksheet!$H$3,(VLOOKUP($D$25,Worksheet!$A$3:$M$9,7,FALSE)+$C$38*0.5),IF($D$38=Worksheet!$I$3,(VLOOKUP($D$25,Worksheet!$A$3:$M$9,8,FALSE)+$C$38*0.5)))))</f>
        <v>0</v>
      </c>
      <c r="H38" s="130">
        <f>IF($D$38="Please Select",0,IF($D$38=Worksheet!$G$3,(VLOOKUP($D$25,Worksheet!$A$3:$M$9,6,FALSE)+$C$38*0.5),IF($D$38=Worksheet!$H$3,(VLOOKUP($D$25,Worksheet!$A$3:$M$9,7,FALSE)+$C$38*0.5),IF($D$38=Worksheet!$I$3,(VLOOKUP($D$25,Worksheet!$A$3:$M$9,8,FALSE)+$C$38*0.5)))))</f>
        <v>0</v>
      </c>
      <c r="I38" s="146"/>
    </row>
    <row r="39" spans="1:9" x14ac:dyDescent="0.35">
      <c r="A39" s="136"/>
      <c r="B39" s="50" t="s">
        <v>263</v>
      </c>
      <c r="C39" s="95" t="s">
        <v>853</v>
      </c>
      <c r="D39" s="88" t="s">
        <v>853</v>
      </c>
      <c r="E39" s="130">
        <f>IF($D$39="Please Select",0,IF($D$39=Worksheet!$G$3,(VLOOKUP($D$25,Worksheet!$A$3:$M$9,6,FALSE)+$C$39*0.5),IF($D$39=Worksheet!$H$3,(VLOOKUP($D$25,Worksheet!$A$3:$M$9,7,FALSE)+$C$39*0.5),IF($D$39=Worksheet!$I$3,(VLOOKUP($D$25,Worksheet!$A$3:$M$9,8,FALSE)+$C$39*0.5)))))</f>
        <v>0</v>
      </c>
      <c r="F39" s="130">
        <f>IF($D$39="Please Select",0,IF($D$39=Worksheet!$G$3,(VLOOKUP($D$25,Worksheet!$A$3:$M$9,6,FALSE)+$C$39*0.5),IF($D$39=Worksheet!$H$3,(VLOOKUP($D$25,Worksheet!$A$3:$M$9,7,FALSE)+$C$39*0.5),IF($D$39=Worksheet!$I$3,(VLOOKUP($D$25,Worksheet!$A$3:$M$9,8,FALSE)+$C$39*0.5)))))</f>
        <v>0</v>
      </c>
      <c r="G39" s="130">
        <f>IF($D$39="Please Select",0,IF($D$39=Worksheet!$G$3,(VLOOKUP($D$25,Worksheet!$A$3:$M$9,6,FALSE)+$C$39*0.5),IF($D$39=Worksheet!$H$3,(VLOOKUP($D$25,Worksheet!$A$3:$M$9,7,FALSE)+$C$39*0.5),IF($D$39=Worksheet!$I$3,(VLOOKUP($D$25,Worksheet!$A$3:$M$9,8,FALSE)+$C$39*0.5)))))</f>
        <v>0</v>
      </c>
      <c r="H39" s="130">
        <f>IF($D$39="Please Select",0,IF($D$39=Worksheet!$G$3,(VLOOKUP($D$25,Worksheet!$A$3:$M$9,6,FALSE)+$C$39*0.5),IF($D$39=Worksheet!$H$3,(VLOOKUP($D$25,Worksheet!$A$3:$M$9,7,FALSE)+$C$39*0.5),IF($D$39=Worksheet!$I$3,(VLOOKUP($D$25,Worksheet!$A$3:$M$9,8,FALSE)+$C$39*0.5)))))</f>
        <v>0</v>
      </c>
      <c r="I39" s="146"/>
    </row>
    <row r="40" spans="1:9" x14ac:dyDescent="0.35">
      <c r="A40" s="136"/>
      <c r="B40" s="52" t="s">
        <v>251</v>
      </c>
      <c r="C40" s="90"/>
      <c r="D40" s="54"/>
      <c r="E40" s="55"/>
      <c r="F40" s="56"/>
      <c r="G40" s="53"/>
      <c r="H40" s="53"/>
    </row>
    <row r="41" spans="1:9" x14ac:dyDescent="0.35">
      <c r="A41" s="136"/>
      <c r="B41" s="50" t="s">
        <v>252</v>
      </c>
      <c r="C41" s="38"/>
      <c r="D41" s="57"/>
      <c r="E41" s="58">
        <f>ROUNDUP((VLOOKUP(D25,Worksheet!$A$3:$E$9,2,FALSE)*2),1)</f>
        <v>0</v>
      </c>
      <c r="F41" s="58">
        <f>ROUNDUP((VLOOKUP($D$25,Worksheet!$A$3:$E$9,3,FALSE)*2),1)</f>
        <v>0</v>
      </c>
      <c r="G41" s="58">
        <f>ROUNDUP((VLOOKUP($D$25,Worksheet!$A$3:$E$9,4,FALSE)*2),1)</f>
        <v>0</v>
      </c>
      <c r="H41" s="58">
        <f>ROUNDUP((VLOOKUP($D$25,Worksheet!$A$3:$E$9,5,FALSE)*2),1)</f>
        <v>0</v>
      </c>
    </row>
    <row r="42" spans="1:9" ht="15" thickBot="1" x14ac:dyDescent="0.4">
      <c r="A42" s="136"/>
      <c r="B42" s="59" t="s">
        <v>253</v>
      </c>
      <c r="C42" s="91"/>
      <c r="D42" s="60"/>
      <c r="E42" s="61">
        <f>ROUNDUP(((VLOOKUP($D$25,Worksheet!$A$3:$E$9,2,FALSE)*2)+$E$31+$E$32+$E$33+$E$34+$E$36+$E$37+$E$38+$E$39),1)</f>
        <v>0</v>
      </c>
      <c r="F42" s="61">
        <f>ROUNDUP(((VLOOKUP($D$25,Worksheet!$A$3:$E$9,3,FALSE)*2)+$F$31+$F$32+$F$33+$F$34+$F$36+$F$37+$F$38+$F$39),1)</f>
        <v>0</v>
      </c>
      <c r="G42" s="61">
        <f>ROUNDUP(((VLOOKUP($D$25,Worksheet!$A$3:$E$9,4,FALSE)*2)+$G$31+$G$32+$G$33+$G$34+$G$36+$G$37+$G$38+$G$39),1)</f>
        <v>0</v>
      </c>
      <c r="H42" s="61">
        <f>ROUNDUP(((VLOOKUP($D$25,Worksheet!$A$3:$E$9,5,FALSE)*2)+$H$31+$H$32+$H$33+$H$34+$H$36+$H$37+$H$38+$H$39),1)</f>
        <v>0</v>
      </c>
    </row>
    <row r="43" spans="1:9" ht="15" thickTop="1" x14ac:dyDescent="0.35">
      <c r="B43" s="38"/>
      <c r="C43" s="38"/>
      <c r="D43" s="62"/>
      <c r="E43" s="39"/>
      <c r="F43" s="63"/>
      <c r="G43" s="15"/>
      <c r="H43" s="15"/>
    </row>
    <row r="44" spans="1:9" ht="15" customHeight="1" x14ac:dyDescent="0.35">
      <c r="A44" s="138" t="s">
        <v>863</v>
      </c>
      <c r="B44" s="142" t="s">
        <v>272</v>
      </c>
      <c r="C44" s="143"/>
      <c r="D44" s="143"/>
      <c r="E44" s="144"/>
      <c r="F44" s="64"/>
      <c r="G44" s="15"/>
    </row>
    <row r="45" spans="1:9" x14ac:dyDescent="0.35">
      <c r="A45" s="138"/>
      <c r="B45" s="65" t="s">
        <v>219</v>
      </c>
      <c r="C45" s="92"/>
      <c r="D45" s="100" t="s">
        <v>853</v>
      </c>
      <c r="E45" s="66">
        <f>IF(D45="Please Select",0,(D45*Worksheet!B11))</f>
        <v>0</v>
      </c>
      <c r="G45" s="68"/>
      <c r="H45" s="69"/>
      <c r="I45" s="68"/>
    </row>
    <row r="46" spans="1:9" x14ac:dyDescent="0.35">
      <c r="A46" s="138"/>
      <c r="B46" s="70" t="s">
        <v>52</v>
      </c>
      <c r="C46" s="38"/>
      <c r="D46" s="101"/>
      <c r="E46" s="71"/>
      <c r="F46"/>
      <c r="G46" s="63"/>
      <c r="H46" s="15"/>
      <c r="I46" s="15"/>
    </row>
    <row r="47" spans="1:9" x14ac:dyDescent="0.35">
      <c r="A47" s="138"/>
      <c r="B47" s="72" t="s">
        <v>258</v>
      </c>
      <c r="C47" s="106"/>
      <c r="D47" s="102" t="s">
        <v>853</v>
      </c>
      <c r="E47" s="73">
        <f>IF($D$47="Please Select",0,IF($D$47="Yes",Worksheet!$B$15,IF($D$47="No",0)))</f>
        <v>0</v>
      </c>
      <c r="G47" s="63"/>
      <c r="H47" s="15"/>
      <c r="I47" s="15"/>
    </row>
    <row r="48" spans="1:9" x14ac:dyDescent="0.35">
      <c r="A48" s="138"/>
      <c r="B48" s="72" t="s">
        <v>259</v>
      </c>
      <c r="C48" s="106"/>
      <c r="D48" s="102" t="s">
        <v>853</v>
      </c>
      <c r="E48" s="73">
        <f>IF($D$48="Please Select",0,IF($D$48="Yes",Worksheet!$B$15,IF($D$48="No",0)))</f>
        <v>0</v>
      </c>
      <c r="G48" s="63"/>
      <c r="H48" s="15"/>
      <c r="I48" s="15"/>
    </row>
    <row r="49" spans="1:9" x14ac:dyDescent="0.35">
      <c r="A49" s="138"/>
      <c r="B49" s="72" t="s">
        <v>260</v>
      </c>
      <c r="C49" s="106"/>
      <c r="D49" s="102" t="s">
        <v>853</v>
      </c>
      <c r="E49" s="73">
        <f>IF($D$49="Please Select",0,IF($D$49="Yes",Worksheet!$B$15,IF($D$49="No",0)))</f>
        <v>0</v>
      </c>
      <c r="G49" s="63"/>
      <c r="H49" s="15"/>
      <c r="I49" s="15"/>
    </row>
    <row r="50" spans="1:9" x14ac:dyDescent="0.35">
      <c r="A50" s="138"/>
      <c r="B50" s="74" t="s">
        <v>261</v>
      </c>
      <c r="C50" s="107"/>
      <c r="D50" s="103" t="s">
        <v>853</v>
      </c>
      <c r="E50" s="73">
        <f>IF($D$50="Please Select",0,IF($D$50="Yes",Worksheet!$B$15,IF($D$50="No",0)))</f>
        <v>0</v>
      </c>
      <c r="G50" s="63"/>
      <c r="H50" s="15"/>
      <c r="I50" s="15"/>
    </row>
    <row r="51" spans="1:9" x14ac:dyDescent="0.35">
      <c r="A51" s="138"/>
      <c r="B51" s="50" t="s">
        <v>53</v>
      </c>
      <c r="C51" s="38"/>
      <c r="D51" s="104"/>
      <c r="E51" s="75"/>
      <c r="F51" s="76"/>
      <c r="G51" s="15"/>
      <c r="H51" s="15"/>
      <c r="I51" s="146" t="s">
        <v>858</v>
      </c>
    </row>
    <row r="52" spans="1:9" ht="15" customHeight="1" x14ac:dyDescent="0.35">
      <c r="A52" s="138"/>
      <c r="B52" s="72" t="s">
        <v>765</v>
      </c>
      <c r="C52" s="38"/>
      <c r="D52" s="102" t="s">
        <v>853</v>
      </c>
      <c r="E52" s="73">
        <f>IF($D$52="Please Select",0,($D$52*Worksheet!$B$13))</f>
        <v>0</v>
      </c>
      <c r="F52" s="78"/>
      <c r="G52" s="77"/>
      <c r="H52" s="77"/>
      <c r="I52" s="146"/>
    </row>
    <row r="53" spans="1:9" ht="15" customHeight="1" x14ac:dyDescent="0.35">
      <c r="A53" s="138"/>
      <c r="B53" s="72" t="s">
        <v>766</v>
      </c>
      <c r="C53" s="38"/>
      <c r="D53" s="102" t="s">
        <v>853</v>
      </c>
      <c r="E53" s="73">
        <f>IF($D$53="Please Select",0,($D$53*Worksheet!$B$13))</f>
        <v>0</v>
      </c>
      <c r="F53" s="78"/>
      <c r="G53" s="77"/>
      <c r="H53" s="77"/>
      <c r="I53" s="146"/>
    </row>
    <row r="54" spans="1:9" ht="15" customHeight="1" x14ac:dyDescent="0.35">
      <c r="A54" s="138"/>
      <c r="B54" s="72" t="s">
        <v>767</v>
      </c>
      <c r="C54" s="38"/>
      <c r="D54" s="102" t="s">
        <v>853</v>
      </c>
      <c r="E54" s="73">
        <f>IF($D$54="Please Select",0,($D$54*Worksheet!$B$13))</f>
        <v>0</v>
      </c>
      <c r="F54" s="78"/>
      <c r="G54" s="77"/>
      <c r="H54" s="77"/>
      <c r="I54" s="146"/>
    </row>
    <row r="55" spans="1:9" ht="15" customHeight="1" x14ac:dyDescent="0.35">
      <c r="A55" s="138"/>
      <c r="B55" s="72" t="s">
        <v>768</v>
      </c>
      <c r="C55" s="38"/>
      <c r="D55" s="103" t="s">
        <v>853</v>
      </c>
      <c r="E55" s="73">
        <f>IF($D$55="Please Select",0,($D$55*Worksheet!$B$13))</f>
        <v>0</v>
      </c>
      <c r="F55" s="78"/>
      <c r="G55" s="77"/>
      <c r="H55" s="77"/>
      <c r="I55" s="146"/>
    </row>
    <row r="56" spans="1:9" ht="15" thickBot="1" x14ac:dyDescent="0.4">
      <c r="A56" s="138"/>
      <c r="B56" s="79" t="s">
        <v>254</v>
      </c>
      <c r="C56" s="93"/>
      <c r="D56" s="80"/>
      <c r="E56" s="81">
        <f>SUM(E45:E55)</f>
        <v>0</v>
      </c>
      <c r="F56" s="78"/>
      <c r="G56" s="77"/>
      <c r="H56" s="77"/>
    </row>
    <row r="57" spans="1:9" ht="15" thickTop="1" x14ac:dyDescent="0.35">
      <c r="B57" s="38"/>
      <c r="C57" s="38"/>
      <c r="D57" s="14"/>
      <c r="E57" s="62"/>
      <c r="F57" s="63"/>
      <c r="G57" s="15"/>
      <c r="H57" s="15"/>
    </row>
    <row r="58" spans="1:9" ht="15" customHeight="1" x14ac:dyDescent="0.35">
      <c r="A58" s="137" t="s">
        <v>860</v>
      </c>
      <c r="B58" s="17" t="s">
        <v>221</v>
      </c>
      <c r="C58" s="145" t="s">
        <v>222</v>
      </c>
      <c r="D58" s="145"/>
      <c r="E58" s="145"/>
      <c r="F58" s="145"/>
      <c r="G58" s="82">
        <f>VLOOKUP(C58,Worksheet!$A$38:$B$43,2,FALSE)</f>
        <v>14.95</v>
      </c>
      <c r="H58" s="15"/>
    </row>
    <row r="59" spans="1:9" x14ac:dyDescent="0.35">
      <c r="A59" s="137"/>
      <c r="B59" s="38"/>
      <c r="C59" s="38"/>
      <c r="D59" s="14"/>
      <c r="E59" s="39"/>
      <c r="F59" s="63"/>
      <c r="G59" s="15"/>
      <c r="H59" s="15"/>
    </row>
    <row r="60" spans="1:9" x14ac:dyDescent="0.35">
      <c r="A60" s="51"/>
      <c r="B60" s="38"/>
      <c r="C60" s="38"/>
      <c r="D60" s="14"/>
      <c r="E60" s="39"/>
      <c r="F60" s="63"/>
      <c r="G60" s="15"/>
      <c r="H60" s="15"/>
    </row>
    <row r="61" spans="1:9" x14ac:dyDescent="0.35">
      <c r="B61" s="141" t="s">
        <v>763</v>
      </c>
      <c r="C61" s="141"/>
      <c r="D61" s="141"/>
      <c r="E61" s="141"/>
      <c r="F61" s="141"/>
      <c r="G61" s="141"/>
      <c r="H61" s="141"/>
    </row>
    <row r="62" spans="1:9" x14ac:dyDescent="0.35">
      <c r="B62" s="38"/>
      <c r="C62" s="38"/>
      <c r="D62" s="14"/>
      <c r="E62" s="39"/>
      <c r="F62" s="63"/>
      <c r="G62" s="15"/>
      <c r="H62" s="15"/>
    </row>
    <row r="63" spans="1:9" x14ac:dyDescent="0.35">
      <c r="B63" s="133" t="s">
        <v>872</v>
      </c>
      <c r="C63" s="133"/>
      <c r="D63" s="133"/>
      <c r="E63" s="133"/>
      <c r="F63" s="133"/>
      <c r="G63" s="133"/>
      <c r="H63" s="133"/>
    </row>
    <row r="64" spans="1:9" x14ac:dyDescent="0.35">
      <c r="B64" s="133"/>
      <c r="C64" s="133"/>
      <c r="D64" s="133"/>
      <c r="E64" s="133"/>
      <c r="F64" s="133"/>
      <c r="G64" s="133"/>
      <c r="H64" s="133"/>
    </row>
    <row r="65" spans="2:8" x14ac:dyDescent="0.35">
      <c r="B65" s="133"/>
      <c r="C65" s="133"/>
      <c r="D65" s="133"/>
      <c r="E65" s="133"/>
      <c r="F65" s="133"/>
      <c r="G65" s="133"/>
      <c r="H65" s="133"/>
    </row>
    <row r="66" spans="2:8" x14ac:dyDescent="0.35">
      <c r="B66" s="38"/>
      <c r="C66" s="38"/>
      <c r="D66" s="14"/>
      <c r="E66" s="39"/>
      <c r="F66" s="63"/>
      <c r="G66" s="15"/>
      <c r="H66" s="15"/>
    </row>
    <row r="67" spans="2:8" x14ac:dyDescent="0.35">
      <c r="B67" s="38"/>
      <c r="C67" s="38"/>
      <c r="D67" s="14"/>
      <c r="E67" s="39"/>
      <c r="F67" s="63"/>
      <c r="G67" s="15"/>
      <c r="H67" s="15"/>
    </row>
    <row r="68" spans="2:8" x14ac:dyDescent="0.35">
      <c r="B68" s="38"/>
      <c r="C68" s="38"/>
      <c r="D68" s="14"/>
      <c r="E68" s="39"/>
      <c r="F68" s="63"/>
      <c r="G68" s="15"/>
      <c r="H68" s="15"/>
    </row>
    <row r="69" spans="2:8" x14ac:dyDescent="0.35">
      <c r="B69" s="38"/>
      <c r="C69" s="38"/>
      <c r="D69" s="14"/>
      <c r="E69" s="39"/>
      <c r="F69" s="63"/>
      <c r="G69" s="15"/>
      <c r="H69" s="15"/>
    </row>
    <row r="70" spans="2:8" x14ac:dyDescent="0.35">
      <c r="B70" s="38"/>
      <c r="C70" s="38"/>
      <c r="D70" s="14"/>
      <c r="E70" s="39"/>
      <c r="F70" s="63"/>
      <c r="G70" s="15"/>
      <c r="H70" s="15"/>
    </row>
    <row r="71" spans="2:8" x14ac:dyDescent="0.35">
      <c r="B71" s="38"/>
      <c r="C71" s="38"/>
      <c r="D71" s="14"/>
      <c r="E71" s="39"/>
      <c r="F71" s="63"/>
      <c r="G71" s="15"/>
      <c r="H71" s="15"/>
    </row>
    <row r="72" spans="2:8" x14ac:dyDescent="0.35">
      <c r="B72" s="38"/>
      <c r="C72" s="38"/>
      <c r="D72" s="14"/>
      <c r="E72" s="39"/>
      <c r="F72" s="63"/>
      <c r="G72" s="15"/>
      <c r="H72" s="15"/>
    </row>
    <row r="73" spans="2:8" x14ac:dyDescent="0.35">
      <c r="B73" s="38"/>
      <c r="C73" s="38"/>
      <c r="D73" s="14"/>
      <c r="E73" s="39"/>
      <c r="F73" s="63"/>
      <c r="G73" s="15"/>
      <c r="H73" s="15"/>
    </row>
    <row r="74" spans="2:8" x14ac:dyDescent="0.35">
      <c r="B74" s="38"/>
      <c r="C74" s="38"/>
      <c r="D74" s="14"/>
      <c r="E74" s="39"/>
      <c r="F74" s="63"/>
      <c r="G74" s="15"/>
      <c r="H74" s="15"/>
    </row>
    <row r="75" spans="2:8" x14ac:dyDescent="0.35">
      <c r="B75" s="38"/>
      <c r="C75" s="38"/>
      <c r="D75" s="14"/>
      <c r="E75" s="39"/>
      <c r="F75" s="63"/>
      <c r="G75" s="15"/>
      <c r="H75" s="15"/>
    </row>
    <row r="76" spans="2:8" x14ac:dyDescent="0.35">
      <c r="B76" s="38"/>
      <c r="C76" s="38"/>
      <c r="D76" s="14"/>
      <c r="E76" s="39"/>
      <c r="F76" s="63"/>
      <c r="G76" s="15"/>
      <c r="H76" s="15"/>
    </row>
    <row r="77" spans="2:8" x14ac:dyDescent="0.35">
      <c r="B77" s="38"/>
      <c r="C77" s="38"/>
      <c r="D77" s="14"/>
      <c r="E77" s="39"/>
      <c r="F77" s="63"/>
      <c r="G77" s="15"/>
      <c r="H77" s="15"/>
    </row>
    <row r="78" spans="2:8" x14ac:dyDescent="0.35">
      <c r="B78" s="38"/>
      <c r="C78" s="38"/>
      <c r="D78" s="14"/>
      <c r="E78" s="39"/>
      <c r="F78" s="63"/>
      <c r="G78" s="15"/>
      <c r="H78" s="15"/>
    </row>
    <row r="79" spans="2:8" x14ac:dyDescent="0.35">
      <c r="B79" s="38"/>
      <c r="C79" s="38"/>
      <c r="D79" s="14"/>
      <c r="E79" s="39"/>
      <c r="F79" s="63"/>
      <c r="G79" s="15"/>
      <c r="H79" s="15"/>
    </row>
    <row r="80" spans="2:8" x14ac:dyDescent="0.35">
      <c r="B80" s="38"/>
      <c r="C80" s="38"/>
      <c r="D80" s="14"/>
      <c r="E80" s="39"/>
      <c r="F80" s="63"/>
      <c r="G80" s="15"/>
      <c r="H80" s="15"/>
    </row>
    <row r="81" spans="2:8" x14ac:dyDescent="0.35">
      <c r="B81" s="38"/>
      <c r="C81" s="38"/>
      <c r="D81" s="14"/>
      <c r="E81" s="39"/>
      <c r="F81" s="63"/>
      <c r="G81" s="15"/>
      <c r="H81" s="15"/>
    </row>
    <row r="82" spans="2:8" x14ac:dyDescent="0.35">
      <c r="B82" s="38"/>
      <c r="C82" s="38"/>
      <c r="D82" s="14"/>
      <c r="E82" s="39"/>
      <c r="F82" s="63"/>
      <c r="G82" s="15"/>
      <c r="H82" s="15"/>
    </row>
    <row r="83" spans="2:8" x14ac:dyDescent="0.35">
      <c r="B83" s="38"/>
      <c r="C83" s="38"/>
      <c r="D83" s="14"/>
      <c r="E83" s="39"/>
      <c r="F83" s="63"/>
      <c r="G83" s="15"/>
      <c r="H83" s="15"/>
    </row>
    <row r="84" spans="2:8" x14ac:dyDescent="0.35">
      <c r="B84" s="38"/>
      <c r="C84" s="38"/>
      <c r="D84" s="14"/>
      <c r="E84" s="39"/>
      <c r="F84" s="63"/>
      <c r="G84" s="15"/>
      <c r="H84" s="15"/>
    </row>
    <row r="85" spans="2:8" x14ac:dyDescent="0.35">
      <c r="B85" s="38"/>
      <c r="C85" s="38"/>
      <c r="D85" s="14"/>
      <c r="E85" s="39"/>
      <c r="F85" s="63"/>
      <c r="G85" s="15"/>
      <c r="H85" s="15"/>
    </row>
    <row r="86" spans="2:8" x14ac:dyDescent="0.35">
      <c r="B86" s="38"/>
      <c r="C86" s="38"/>
      <c r="D86" s="14"/>
      <c r="E86" s="39"/>
      <c r="F86" s="63"/>
      <c r="G86" s="15"/>
      <c r="H86" s="15"/>
    </row>
    <row r="87" spans="2:8" x14ac:dyDescent="0.35">
      <c r="B87" s="38"/>
      <c r="C87" s="38"/>
      <c r="D87" s="14"/>
      <c r="E87" s="39"/>
      <c r="F87" s="63"/>
      <c r="G87" s="15"/>
      <c r="H87" s="15"/>
    </row>
    <row r="88" spans="2:8" x14ac:dyDescent="0.35">
      <c r="B88" s="38"/>
      <c r="C88" s="38"/>
      <c r="D88" s="14"/>
      <c r="E88" s="39"/>
      <c r="F88" s="63"/>
      <c r="G88" s="15"/>
      <c r="H88" s="15"/>
    </row>
    <row r="89" spans="2:8" x14ac:dyDescent="0.35">
      <c r="B89" s="38"/>
      <c r="C89" s="38"/>
      <c r="D89" s="14"/>
      <c r="E89" s="39"/>
      <c r="F89" s="63"/>
      <c r="G89" s="15"/>
      <c r="H89" s="15"/>
    </row>
    <row r="90" spans="2:8" x14ac:dyDescent="0.35">
      <c r="B90" s="38"/>
      <c r="C90" s="38"/>
      <c r="D90" s="14"/>
      <c r="E90" s="39"/>
      <c r="F90" s="63"/>
      <c r="G90" s="15"/>
      <c r="H90" s="15"/>
    </row>
    <row r="91" spans="2:8" x14ac:dyDescent="0.35">
      <c r="B91" s="38"/>
      <c r="C91" s="38"/>
      <c r="D91" s="14"/>
      <c r="E91" s="39"/>
      <c r="F91" s="63"/>
      <c r="G91" s="15"/>
      <c r="H91" s="15"/>
    </row>
    <row r="92" spans="2:8" x14ac:dyDescent="0.35">
      <c r="B92" s="38"/>
      <c r="C92" s="38"/>
      <c r="D92" s="14"/>
      <c r="E92" s="39"/>
      <c r="F92" s="63"/>
      <c r="G92" s="15"/>
      <c r="H92" s="15"/>
    </row>
    <row r="93" spans="2:8" x14ac:dyDescent="0.35">
      <c r="B93" s="38"/>
      <c r="C93" s="38"/>
      <c r="D93" s="14"/>
      <c r="E93" s="39"/>
      <c r="F93" s="63"/>
      <c r="G93" s="15"/>
      <c r="H93" s="15"/>
    </row>
    <row r="94" spans="2:8" x14ac:dyDescent="0.35">
      <c r="B94" s="38"/>
      <c r="C94" s="38"/>
      <c r="D94" s="14"/>
      <c r="E94" s="39"/>
      <c r="F94" s="63"/>
      <c r="G94" s="15"/>
      <c r="H94" s="15"/>
    </row>
    <row r="95" spans="2:8" x14ac:dyDescent="0.35">
      <c r="B95" s="38"/>
      <c r="C95" s="38"/>
      <c r="D95" s="14"/>
      <c r="E95" s="39"/>
      <c r="F95" s="63"/>
      <c r="G95" s="15"/>
      <c r="H95" s="15"/>
    </row>
    <row r="96" spans="2:8" x14ac:dyDescent="0.35">
      <c r="B96" s="38"/>
      <c r="C96" s="38"/>
      <c r="D96" s="14"/>
      <c r="E96" s="39"/>
      <c r="F96" s="63"/>
      <c r="G96" s="15"/>
      <c r="H96" s="15"/>
    </row>
  </sheetData>
  <sheetProtection algorithmName="SHA-512" hashValue="ulmjIfjS7RASGTTCAtOhEiqxBwxLaSUe0X/zrGn/MgMT7VP/yRwezJN92p1NVFA2az9Fp7m6NhULqNqgD2Hbdg==" saltValue="DZnByHnzNhliO6OcqogEDA==" spinCount="100000" sheet="1" objects="1" scenarios="1"/>
  <dataConsolidate/>
  <mergeCells count="20">
    <mergeCell ref="I35:I39"/>
    <mergeCell ref="I51:I55"/>
    <mergeCell ref="A7:H7"/>
    <mergeCell ref="A8:H8"/>
    <mergeCell ref="B15:H17"/>
    <mergeCell ref="C30:D30"/>
    <mergeCell ref="E23:F23"/>
    <mergeCell ref="B25:C25"/>
    <mergeCell ref="A1:H5"/>
    <mergeCell ref="B63:H65"/>
    <mergeCell ref="C18:E18"/>
    <mergeCell ref="A19:A25"/>
    <mergeCell ref="A27:A42"/>
    <mergeCell ref="A58:A59"/>
    <mergeCell ref="A44:A56"/>
    <mergeCell ref="C21:G21"/>
    <mergeCell ref="C19:E19"/>
    <mergeCell ref="B61:H61"/>
    <mergeCell ref="B44:E44"/>
    <mergeCell ref="C58:F58"/>
  </mergeCells>
  <dataValidations count="8">
    <dataValidation type="list" allowBlank="1" showInputMessage="1" showErrorMessage="1" sqref="D23 G23 D47:D50" xr:uid="{00000000-0002-0000-0000-000000000000}">
      <formula1>EmbroiderySetupYesNo</formula1>
    </dataValidation>
    <dataValidation type="list" allowBlank="1" showInputMessage="1" showErrorMessage="1" sqref="D25" xr:uid="{00000000-0002-0000-0000-000001000000}">
      <formula1>Minimums</formula1>
    </dataValidation>
    <dataValidation type="list" allowBlank="1" showInputMessage="1" showErrorMessage="1" sqref="C58" xr:uid="{00000000-0002-0000-0000-000002000000}">
      <formula1>FreightArea</formula1>
    </dataValidation>
    <dataValidation type="list" allowBlank="1" showInputMessage="1" showErrorMessage="1" sqref="D36:D39" xr:uid="{00000000-0002-0000-0000-000003000000}">
      <formula1>ScreenprintDescription</formula1>
    </dataValidation>
    <dataValidation type="list" allowBlank="1" showInputMessage="1" showErrorMessage="1" sqref="D31:D34" xr:uid="{00000000-0002-0000-0000-000004000000}">
      <formula1>EmbroideryDescription</formula1>
    </dataValidation>
    <dataValidation type="list" allowBlank="1" showInputMessage="1" showErrorMessage="1" sqref="C19" xr:uid="{00000000-0002-0000-0000-000005000000}">
      <formula1>SalesTeam</formula1>
    </dataValidation>
    <dataValidation type="list" allowBlank="1" showInputMessage="1" showErrorMessage="1" sqref="C36:C39 D52:D55" xr:uid="{00000000-0002-0000-0000-000006000000}">
      <formula1>ColourPosition</formula1>
    </dataValidation>
    <dataValidation type="list" allowBlank="1" showInputMessage="1" showErrorMessage="1" sqref="D45" xr:uid="{00000000-0002-0000-0000-000007000000}">
      <formula1>ArtworkHours</formula1>
    </dataValidation>
  </dataValidations>
  <pageMargins left="0.27" right="0.19" top="0.27559055118110237" bottom="0.27559055118110237" header="0.23622047244094491" footer="0.23622047244094491"/>
  <pageSetup paperSize="9" scale="75" orientation="landscape" r:id="rId1"/>
  <headerFooter>
    <oddHeader>&amp;R&amp;G</oddHeader>
    <oddFooter>&amp;R&amp;F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81"/>
  <sheetViews>
    <sheetView topLeftCell="A7" zoomScale="85" zoomScaleNormal="85" workbookViewId="0">
      <selection activeCell="B40" sqref="B40"/>
    </sheetView>
  </sheetViews>
  <sheetFormatPr defaultColWidth="9.1796875" defaultRowHeight="14.5" x14ac:dyDescent="0.35"/>
  <cols>
    <col min="1" max="1" width="29.54296875" style="15" customWidth="1"/>
    <col min="2" max="5" width="11.7265625" style="15" customWidth="1"/>
    <col min="6" max="9" width="9.1796875" style="15"/>
    <col min="10" max="11" width="10.81640625" style="15" customWidth="1"/>
    <col min="12" max="13" width="10.7265625" style="15" customWidth="1"/>
    <col min="14" max="14" width="9.1796875" style="15"/>
    <col min="15" max="15" width="10.7265625" style="15" bestFit="1" customWidth="1"/>
    <col min="16" max="16384" width="9.1796875" style="15"/>
  </cols>
  <sheetData>
    <row r="1" spans="1:17" ht="28.5" customHeight="1" x14ac:dyDescent="0.35">
      <c r="A1" s="20" t="s">
        <v>271</v>
      </c>
      <c r="F1" s="158"/>
      <c r="G1" s="158"/>
      <c r="H1" s="158"/>
      <c r="I1" s="158"/>
    </row>
    <row r="2" spans="1:17" x14ac:dyDescent="0.35">
      <c r="A2" s="14"/>
      <c r="B2" s="16"/>
      <c r="C2" s="16"/>
      <c r="D2" s="16"/>
      <c r="E2" s="16"/>
      <c r="F2" s="157" t="s">
        <v>854</v>
      </c>
      <c r="G2" s="157"/>
      <c r="H2" s="157"/>
      <c r="I2" s="157"/>
      <c r="J2" s="157" t="s">
        <v>855</v>
      </c>
      <c r="K2" s="157"/>
      <c r="L2" s="157"/>
      <c r="M2" s="157"/>
    </row>
    <row r="3" spans="1:17" s="22" customFormat="1" ht="43.5" x14ac:dyDescent="0.35">
      <c r="A3" s="17" t="s">
        <v>218</v>
      </c>
      <c r="B3" s="21" t="s">
        <v>228</v>
      </c>
      <c r="C3" s="21" t="s">
        <v>229</v>
      </c>
      <c r="D3" s="21" t="s">
        <v>230</v>
      </c>
      <c r="E3" s="21" t="s">
        <v>231</v>
      </c>
      <c r="F3" s="21" t="s">
        <v>853</v>
      </c>
      <c r="G3" s="21" t="s">
        <v>764</v>
      </c>
      <c r="H3" s="21" t="s">
        <v>769</v>
      </c>
      <c r="I3" s="21" t="s">
        <v>770</v>
      </c>
      <c r="J3" s="21" t="s">
        <v>853</v>
      </c>
      <c r="K3" s="21" t="s">
        <v>844</v>
      </c>
      <c r="L3" s="21" t="s">
        <v>845</v>
      </c>
      <c r="M3" s="21" t="s">
        <v>846</v>
      </c>
    </row>
    <row r="4" spans="1:17" x14ac:dyDescent="0.35">
      <c r="A4" s="14" t="s">
        <v>853</v>
      </c>
      <c r="B4" s="16"/>
      <c r="C4" s="16"/>
      <c r="D4" s="16"/>
      <c r="E4" s="16"/>
      <c r="G4" s="16"/>
      <c r="H4" s="16"/>
      <c r="I4" s="16"/>
      <c r="K4" s="16"/>
      <c r="L4" s="16"/>
      <c r="M4" s="16"/>
      <c r="N4" s="26"/>
      <c r="O4" s="26"/>
      <c r="P4" s="26"/>
    </row>
    <row r="5" spans="1:17" x14ac:dyDescent="0.35">
      <c r="A5" s="14" t="s">
        <v>848</v>
      </c>
      <c r="B5" s="16">
        <f>VLOOKUP(Quote!$E$28,'Third Party Pricelist'!$B:$D,3,FALSE)</f>
        <v>0</v>
      </c>
      <c r="C5" s="16">
        <f>VLOOKUP(Quote!$F$28,'Third Party Pricelist'!$B:$D,3,FALSE)</f>
        <v>0</v>
      </c>
      <c r="D5" s="16">
        <f>VLOOKUP(Quote!$G$28,'Third Party Pricelist'!$B:$D,3,FALSE)</f>
        <v>0</v>
      </c>
      <c r="E5" s="16">
        <f>VLOOKUP(Quote!$H$28,'Third Party Pricelist'!$B:$D,3,FALSE)</f>
        <v>0</v>
      </c>
      <c r="G5" s="16">
        <f>3.15+0.5</f>
        <v>3.65</v>
      </c>
      <c r="H5" s="16">
        <f>3.5+0.5</f>
        <v>4</v>
      </c>
      <c r="I5" s="16">
        <f>4.2+0.5</f>
        <v>4.7</v>
      </c>
      <c r="K5" s="16">
        <v>5</v>
      </c>
      <c r="L5" s="16">
        <v>8.8000000000000007</v>
      </c>
      <c r="M5" s="16">
        <f>+L5-K5+L5</f>
        <v>12.600000000000001</v>
      </c>
      <c r="N5" s="26"/>
      <c r="O5" s="26"/>
      <c r="P5" s="26"/>
      <c r="Q5" s="26"/>
    </row>
    <row r="6" spans="1:17" x14ac:dyDescent="0.35">
      <c r="A6" s="14" t="s">
        <v>849</v>
      </c>
      <c r="B6" s="16">
        <f>VLOOKUP(Quote!$E$28,'Third Party Pricelist'!$B:$D,3,FALSE)</f>
        <v>0</v>
      </c>
      <c r="C6" s="16">
        <f>VLOOKUP(Quote!$F$28,'Third Party Pricelist'!$B:$D,3,FALSE)</f>
        <v>0</v>
      </c>
      <c r="D6" s="16">
        <f>VLOOKUP(Quote!$G$28,'Third Party Pricelist'!$B:$D,3,FALSE)</f>
        <v>0</v>
      </c>
      <c r="E6" s="16">
        <f>VLOOKUP(Quote!$H$28,'Third Party Pricelist'!$B:$D,3,FALSE)</f>
        <v>0</v>
      </c>
      <c r="G6" s="16">
        <f>2.7+0.5</f>
        <v>3.2</v>
      </c>
      <c r="H6" s="16">
        <f>3+0.5</f>
        <v>3.5</v>
      </c>
      <c r="I6" s="16">
        <f>3.6+0.5</f>
        <v>4.0999999999999996</v>
      </c>
      <c r="K6" s="16">
        <v>2.5</v>
      </c>
      <c r="L6" s="16">
        <v>4.4000000000000004</v>
      </c>
      <c r="M6" s="16">
        <f t="shared" ref="M6:M9" si="0">+L6-K6+L6</f>
        <v>6.3000000000000007</v>
      </c>
      <c r="N6" s="26"/>
      <c r="O6" s="26"/>
      <c r="P6" s="26"/>
      <c r="Q6" s="26"/>
    </row>
    <row r="7" spans="1:17" x14ac:dyDescent="0.35">
      <c r="A7" s="14" t="s">
        <v>850</v>
      </c>
      <c r="B7" s="16">
        <f>VLOOKUP(Quote!$E$28,'Third Party Pricelist'!$B:$D,3,FALSE)</f>
        <v>0</v>
      </c>
      <c r="C7" s="16">
        <f>VLOOKUP(Quote!$F$28,'Third Party Pricelist'!$B:$D,3,FALSE)</f>
        <v>0</v>
      </c>
      <c r="D7" s="16">
        <f>VLOOKUP(Quote!$G$28,'Third Party Pricelist'!$B:$D,3,FALSE)</f>
        <v>0</v>
      </c>
      <c r="E7" s="16">
        <f>VLOOKUP(Quote!$H$28,'Third Party Pricelist'!$B:$D,3,FALSE)</f>
        <v>0</v>
      </c>
      <c r="G7" s="16">
        <f>1.95+0.5</f>
        <v>2.4500000000000002</v>
      </c>
      <c r="H7" s="16">
        <f>2.2+0.5</f>
        <v>2.7</v>
      </c>
      <c r="I7" s="16">
        <f>2.65+0.5</f>
        <v>3.15</v>
      </c>
      <c r="K7" s="16">
        <v>2</v>
      </c>
      <c r="L7" s="16">
        <v>2.9</v>
      </c>
      <c r="M7" s="16">
        <f t="shared" si="0"/>
        <v>3.8</v>
      </c>
      <c r="N7" s="26"/>
      <c r="O7" s="26"/>
      <c r="P7" s="26"/>
      <c r="Q7" s="26"/>
    </row>
    <row r="8" spans="1:17" x14ac:dyDescent="0.35">
      <c r="A8" s="14" t="s">
        <v>851</v>
      </c>
      <c r="B8" s="16">
        <f>VLOOKUP(Quote!$E$28,'Third Party Pricelist'!$B:$D,3,FALSE)</f>
        <v>0</v>
      </c>
      <c r="C8" s="16">
        <f>VLOOKUP(Quote!$F$28,'Third Party Pricelist'!$B:$D,3,FALSE)</f>
        <v>0</v>
      </c>
      <c r="D8" s="16">
        <f>VLOOKUP(Quote!$G$28,'Third Party Pricelist'!$B:$D,3,FALSE)</f>
        <v>0</v>
      </c>
      <c r="E8" s="16">
        <f>VLOOKUP(Quote!$H$28,'Third Party Pricelist'!$B:$D,3,FALSE)</f>
        <v>0</v>
      </c>
      <c r="G8" s="16">
        <f>1.3+0.5</f>
        <v>1.8</v>
      </c>
      <c r="H8" s="16">
        <f>1.45+0.5</f>
        <v>1.95</v>
      </c>
      <c r="I8" s="16">
        <f>1.75+0.5</f>
        <v>2.25</v>
      </c>
      <c r="K8" s="16">
        <v>2</v>
      </c>
      <c r="L8" s="16">
        <v>2.9</v>
      </c>
      <c r="M8" s="16">
        <f t="shared" si="0"/>
        <v>3.8</v>
      </c>
      <c r="N8" s="26"/>
      <c r="O8" s="26"/>
      <c r="P8" s="26"/>
      <c r="Q8" s="26"/>
    </row>
    <row r="9" spans="1:17" x14ac:dyDescent="0.35">
      <c r="A9" s="14" t="s">
        <v>852</v>
      </c>
      <c r="B9" s="16">
        <f>VLOOKUP(Quote!$E$28,'Third Party Pricelist'!$B:$E,3,FALSE)</f>
        <v>0</v>
      </c>
      <c r="C9" s="16">
        <f>VLOOKUP(Quote!$F$28,'Third Party Pricelist'!$B:$D,3,FALSE)</f>
        <v>0</v>
      </c>
      <c r="D9" s="16">
        <f>VLOOKUP(Quote!$G$28,'Third Party Pricelist'!$B:$D,3,FALSE)</f>
        <v>0</v>
      </c>
      <c r="E9" s="16">
        <f>VLOOKUP(Quote!$H$28,'Third Party Pricelist'!$B:$D,3,FALSE)</f>
        <v>0</v>
      </c>
      <c r="G9" s="16">
        <f>1.15+0.5</f>
        <v>1.65</v>
      </c>
      <c r="H9" s="16">
        <f>1.25+0.5</f>
        <v>1.75</v>
      </c>
      <c r="I9" s="16">
        <f>1.5+0.5</f>
        <v>2</v>
      </c>
      <c r="K9" s="16">
        <v>1.6</v>
      </c>
      <c r="L9" s="16">
        <v>2.2999999999999998</v>
      </c>
      <c r="M9" s="16">
        <f t="shared" si="0"/>
        <v>2.9999999999999996</v>
      </c>
      <c r="N9" s="26"/>
      <c r="O9" s="26"/>
      <c r="P9" s="26"/>
      <c r="Q9" s="26"/>
    </row>
    <row r="10" spans="1:17" x14ac:dyDescent="0.35">
      <c r="A10" s="23"/>
      <c r="B10" s="16"/>
      <c r="C10" s="16"/>
      <c r="D10" s="16"/>
      <c r="E10" s="16"/>
      <c r="F10" s="19"/>
      <c r="G10" s="19"/>
      <c r="H10" s="19"/>
      <c r="I10" s="19"/>
      <c r="J10" s="19"/>
      <c r="K10" s="19"/>
      <c r="L10" s="19"/>
      <c r="M10" s="19"/>
    </row>
    <row r="11" spans="1:17" x14ac:dyDescent="0.35">
      <c r="A11" s="24" t="s">
        <v>250</v>
      </c>
      <c r="B11" s="25">
        <v>100</v>
      </c>
    </row>
    <row r="12" spans="1:17" x14ac:dyDescent="0.35">
      <c r="A12" s="14"/>
      <c r="B12" s="25"/>
    </row>
    <row r="13" spans="1:17" x14ac:dyDescent="0.35">
      <c r="A13" s="24" t="s">
        <v>256</v>
      </c>
      <c r="B13" s="25">
        <v>60</v>
      </c>
    </row>
    <row r="14" spans="1:17" x14ac:dyDescent="0.35">
      <c r="A14" s="14"/>
      <c r="B14" s="25"/>
    </row>
    <row r="15" spans="1:17" x14ac:dyDescent="0.35">
      <c r="A15" s="24" t="s">
        <v>257</v>
      </c>
      <c r="B15" s="25">
        <v>50</v>
      </c>
    </row>
    <row r="17" spans="1:1" x14ac:dyDescent="0.35">
      <c r="A17" s="24" t="s">
        <v>249</v>
      </c>
    </row>
    <row r="18" spans="1:1" x14ac:dyDescent="0.35">
      <c r="A18" s="19" t="s">
        <v>853</v>
      </c>
    </row>
    <row r="19" spans="1:1" x14ac:dyDescent="0.35">
      <c r="A19" s="19" t="s">
        <v>274</v>
      </c>
    </row>
    <row r="20" spans="1:1" x14ac:dyDescent="0.35">
      <c r="A20" s="19" t="s">
        <v>275</v>
      </c>
    </row>
    <row r="21" spans="1:1" x14ac:dyDescent="0.35">
      <c r="A21" s="19" t="s">
        <v>874</v>
      </c>
    </row>
    <row r="22" spans="1:1" x14ac:dyDescent="0.35">
      <c r="A22" s="19" t="s">
        <v>276</v>
      </c>
    </row>
    <row r="23" spans="1:1" x14ac:dyDescent="0.35">
      <c r="A23" s="19" t="s">
        <v>277</v>
      </c>
    </row>
    <row r="24" spans="1:1" x14ac:dyDescent="0.35">
      <c r="A24" s="19" t="s">
        <v>278</v>
      </c>
    </row>
    <row r="25" spans="1:1" x14ac:dyDescent="0.35">
      <c r="A25" s="19" t="s">
        <v>2451</v>
      </c>
    </row>
    <row r="26" spans="1:1" x14ac:dyDescent="0.35">
      <c r="A26" s="19" t="s">
        <v>2452</v>
      </c>
    </row>
    <row r="27" spans="1:1" x14ac:dyDescent="0.35">
      <c r="A27" s="19" t="s">
        <v>279</v>
      </c>
    </row>
    <row r="28" spans="1:1" x14ac:dyDescent="0.35">
      <c r="A28" s="19" t="s">
        <v>873</v>
      </c>
    </row>
    <row r="29" spans="1:1" x14ac:dyDescent="0.35">
      <c r="A29" s="19" t="s">
        <v>2453</v>
      </c>
    </row>
    <row r="30" spans="1:1" x14ac:dyDescent="0.35">
      <c r="A30" s="19" t="s">
        <v>280</v>
      </c>
    </row>
    <row r="31" spans="1:1" x14ac:dyDescent="0.35">
      <c r="A31" s="19" t="s">
        <v>281</v>
      </c>
    </row>
    <row r="32" spans="1:1" x14ac:dyDescent="0.35">
      <c r="A32" s="19" t="s">
        <v>282</v>
      </c>
    </row>
    <row r="33" spans="1:2" x14ac:dyDescent="0.35">
      <c r="A33" s="19" t="s">
        <v>283</v>
      </c>
    </row>
    <row r="37" spans="1:2" x14ac:dyDescent="0.35">
      <c r="A37" s="20" t="s">
        <v>255</v>
      </c>
    </row>
    <row r="38" spans="1:2" x14ac:dyDescent="0.35">
      <c r="A38" s="22" t="s">
        <v>853</v>
      </c>
      <c r="B38" s="16">
        <v>0</v>
      </c>
    </row>
    <row r="39" spans="1:2" ht="29" x14ac:dyDescent="0.35">
      <c r="A39" s="22" t="s">
        <v>220</v>
      </c>
      <c r="B39" s="16">
        <v>14.95</v>
      </c>
    </row>
    <row r="40" spans="1:2" ht="29" x14ac:dyDescent="0.35">
      <c r="A40" s="22" t="s">
        <v>222</v>
      </c>
      <c r="B40" s="16">
        <v>14.95</v>
      </c>
    </row>
    <row r="41" spans="1:2" ht="29" x14ac:dyDescent="0.35">
      <c r="A41" s="22" t="s">
        <v>223</v>
      </c>
      <c r="B41" s="16">
        <v>19.5</v>
      </c>
    </row>
    <row r="42" spans="1:2" x14ac:dyDescent="0.35">
      <c r="A42" s="22" t="s">
        <v>224</v>
      </c>
      <c r="B42" s="16">
        <v>19.5</v>
      </c>
    </row>
    <row r="43" spans="1:2" ht="29" x14ac:dyDescent="0.35">
      <c r="A43" s="22" t="s">
        <v>284</v>
      </c>
      <c r="B43" s="16">
        <v>22.5</v>
      </c>
    </row>
    <row r="46" spans="1:2" x14ac:dyDescent="0.35">
      <c r="A46" s="20" t="s">
        <v>270</v>
      </c>
    </row>
    <row r="47" spans="1:2" x14ac:dyDescent="0.35">
      <c r="A47" s="18" t="s">
        <v>853</v>
      </c>
    </row>
    <row r="48" spans="1:2" x14ac:dyDescent="0.35">
      <c r="A48" s="18" t="s">
        <v>54</v>
      </c>
    </row>
    <row r="49" spans="1:1" x14ac:dyDescent="0.35">
      <c r="A49" s="18" t="s">
        <v>55</v>
      </c>
    </row>
    <row r="52" spans="1:1" x14ac:dyDescent="0.35">
      <c r="A52" s="20" t="s">
        <v>285</v>
      </c>
    </row>
    <row r="53" spans="1:1" x14ac:dyDescent="0.35">
      <c r="A53" s="31" t="s">
        <v>853</v>
      </c>
    </row>
    <row r="54" spans="1:1" x14ac:dyDescent="0.35">
      <c r="A54" s="31">
        <v>1</v>
      </c>
    </row>
    <row r="55" spans="1:1" x14ac:dyDescent="0.35">
      <c r="A55" s="31">
        <v>2</v>
      </c>
    </row>
    <row r="56" spans="1:1" x14ac:dyDescent="0.35">
      <c r="A56" s="31">
        <v>3</v>
      </c>
    </row>
    <row r="57" spans="1:1" x14ac:dyDescent="0.35">
      <c r="A57" s="31">
        <v>4</v>
      </c>
    </row>
    <row r="58" spans="1:1" x14ac:dyDescent="0.35">
      <c r="A58" s="18"/>
    </row>
    <row r="60" spans="1:1" x14ac:dyDescent="0.35">
      <c r="A60" s="20" t="s">
        <v>857</v>
      </c>
    </row>
    <row r="61" spans="1:1" x14ac:dyDescent="0.35">
      <c r="A61" s="18" t="s">
        <v>853</v>
      </c>
    </row>
    <row r="62" spans="1:1" x14ac:dyDescent="0.35">
      <c r="A62" s="18">
        <v>1</v>
      </c>
    </row>
    <row r="63" spans="1:1" x14ac:dyDescent="0.35">
      <c r="A63" s="18">
        <v>2</v>
      </c>
    </row>
    <row r="64" spans="1:1" x14ac:dyDescent="0.35">
      <c r="A64" s="18">
        <v>3</v>
      </c>
    </row>
    <row r="65" spans="1:1" x14ac:dyDescent="0.35">
      <c r="A65" s="18">
        <v>4</v>
      </c>
    </row>
    <row r="66" spans="1:1" x14ac:dyDescent="0.35">
      <c r="A66" s="18">
        <v>5</v>
      </c>
    </row>
    <row r="67" spans="1:1" x14ac:dyDescent="0.35">
      <c r="A67" s="18">
        <v>6</v>
      </c>
    </row>
    <row r="68" spans="1:1" x14ac:dyDescent="0.35">
      <c r="A68" s="18">
        <v>7</v>
      </c>
    </row>
    <row r="69" spans="1:1" x14ac:dyDescent="0.35">
      <c r="A69" s="18">
        <v>8</v>
      </c>
    </row>
    <row r="70" spans="1:1" x14ac:dyDescent="0.35">
      <c r="A70" s="18">
        <v>9</v>
      </c>
    </row>
    <row r="71" spans="1:1" x14ac:dyDescent="0.35">
      <c r="A71" s="18">
        <v>10</v>
      </c>
    </row>
    <row r="72" spans="1:1" x14ac:dyDescent="0.35">
      <c r="A72" s="18">
        <v>11</v>
      </c>
    </row>
    <row r="73" spans="1:1" x14ac:dyDescent="0.35">
      <c r="A73" s="18">
        <v>12</v>
      </c>
    </row>
    <row r="74" spans="1:1" x14ac:dyDescent="0.35">
      <c r="A74" s="18">
        <v>13</v>
      </c>
    </row>
    <row r="75" spans="1:1" x14ac:dyDescent="0.35">
      <c r="A75" s="18">
        <v>14</v>
      </c>
    </row>
    <row r="76" spans="1:1" x14ac:dyDescent="0.35">
      <c r="A76" s="18">
        <v>15</v>
      </c>
    </row>
    <row r="77" spans="1:1" x14ac:dyDescent="0.35">
      <c r="A77" s="18">
        <v>16</v>
      </c>
    </row>
    <row r="78" spans="1:1" x14ac:dyDescent="0.35">
      <c r="A78" s="18">
        <v>17</v>
      </c>
    </row>
    <row r="79" spans="1:1" x14ac:dyDescent="0.35">
      <c r="A79" s="18">
        <v>18</v>
      </c>
    </row>
    <row r="80" spans="1:1" x14ac:dyDescent="0.35">
      <c r="A80" s="18">
        <v>19</v>
      </c>
    </row>
    <row r="81" spans="1:1" x14ac:dyDescent="0.35">
      <c r="A81" s="18">
        <v>20</v>
      </c>
    </row>
  </sheetData>
  <sheetProtection algorithmName="SHA-512" hashValue="oehbElk8ITzjAUWZ9mB0l2lC5vcT6ARwNrtyB3XHJzMkRizCyjaH4P5QIGhxgHto6W6RvD2woqtlM4q8txcn9w==" saltValue="ylVsDSgKNvQTH/mwLi+UFA==" spinCount="100000" sheet="1" objects="1" scenarios="1"/>
  <sortState xmlns:xlrd2="http://schemas.microsoft.com/office/spreadsheetml/2017/richdata2" ref="A17:A32">
    <sortCondition ref="A17:A32"/>
  </sortState>
  <mergeCells count="3">
    <mergeCell ref="F2:I2"/>
    <mergeCell ref="J2:M2"/>
    <mergeCell ref="F1:I1"/>
  </mergeCells>
  <pageMargins left="0.23" right="0.24" top="0.74803149606299213" bottom="0.74803149606299213" header="0.31496062992125984" footer="0.31496062992125984"/>
  <pageSetup paperSize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I1995"/>
  <sheetViews>
    <sheetView workbookViewId="0">
      <pane ySplit="5" topLeftCell="A326" activePane="bottomLeft" state="frozen"/>
      <selection activeCell="B37" sqref="B37"/>
      <selection pane="bottomLeft" activeCell="C350" sqref="C350"/>
    </sheetView>
  </sheetViews>
  <sheetFormatPr defaultColWidth="9.1796875" defaultRowHeight="13" x14ac:dyDescent="0.3"/>
  <cols>
    <col min="1" max="1" width="24.1796875" style="3" customWidth="1"/>
    <col min="2" max="2" width="14.453125" style="12" bestFit="1" customWidth="1"/>
    <col min="3" max="3" width="45.7265625" style="1" customWidth="1"/>
    <col min="4" max="4" width="11.81640625" style="6" customWidth="1"/>
    <col min="5" max="5" width="6" style="37" customWidth="1"/>
    <col min="6" max="16384" width="9.1796875" style="3"/>
  </cols>
  <sheetData>
    <row r="1" spans="1:8" x14ac:dyDescent="0.3">
      <c r="A1" s="3" t="s">
        <v>840</v>
      </c>
    </row>
    <row r="2" spans="1:8" x14ac:dyDescent="0.3">
      <c r="A2" s="3" t="s">
        <v>1241</v>
      </c>
    </row>
    <row r="3" spans="1:8" ht="25.5" customHeight="1" x14ac:dyDescent="0.3">
      <c r="A3" s="159" t="s">
        <v>1237</v>
      </c>
      <c r="B3" s="159"/>
      <c r="C3" s="159"/>
      <c r="D3" s="159"/>
      <c r="E3" s="36"/>
      <c r="G3" s="13"/>
    </row>
    <row r="4" spans="1:8" x14ac:dyDescent="0.3">
      <c r="A4" s="160" t="s">
        <v>293</v>
      </c>
      <c r="B4" s="160"/>
      <c r="C4" s="160"/>
      <c r="D4" s="160"/>
      <c r="E4" s="36"/>
      <c r="G4" s="13"/>
    </row>
    <row r="5" spans="1:8" x14ac:dyDescent="0.3">
      <c r="A5" s="2" t="s">
        <v>762</v>
      </c>
      <c r="B5" s="32" t="s">
        <v>0</v>
      </c>
      <c r="C5" s="2" t="s">
        <v>1</v>
      </c>
      <c r="D5" s="30" t="s">
        <v>1240</v>
      </c>
      <c r="E5" s="36"/>
      <c r="G5" s="13"/>
    </row>
    <row r="6" spans="1:8" x14ac:dyDescent="0.3">
      <c r="A6" s="124" t="s">
        <v>287</v>
      </c>
      <c r="B6" s="33"/>
      <c r="C6" s="8"/>
      <c r="D6" s="9"/>
      <c r="E6" s="36"/>
      <c r="G6" s="13"/>
      <c r="H6" s="4"/>
    </row>
    <row r="7" spans="1:8" x14ac:dyDescent="0.3">
      <c r="A7" s="124" t="s">
        <v>287</v>
      </c>
      <c r="B7" s="12">
        <f>+Quote!$A$10</f>
        <v>0</v>
      </c>
      <c r="C7" s="1">
        <f>+Quote!$B$10</f>
        <v>0</v>
      </c>
      <c r="D7" s="5">
        <v>0</v>
      </c>
      <c r="E7" s="36"/>
      <c r="G7" s="13"/>
    </row>
    <row r="8" spans="1:8" x14ac:dyDescent="0.3">
      <c r="A8" s="124" t="s">
        <v>287</v>
      </c>
      <c r="B8" s="12">
        <f>+Quote!$A$11</f>
        <v>0</v>
      </c>
      <c r="C8" s="1">
        <f>+Quote!$B$11</f>
        <v>0</v>
      </c>
      <c r="D8" s="5">
        <v>0</v>
      </c>
      <c r="E8" s="36"/>
      <c r="G8" s="13"/>
    </row>
    <row r="9" spans="1:8" x14ac:dyDescent="0.3">
      <c r="A9" s="124" t="s">
        <v>287</v>
      </c>
      <c r="B9" s="12">
        <f>+Quote!$A$12</f>
        <v>0</v>
      </c>
      <c r="C9" s="1">
        <f>+Quote!$B$12</f>
        <v>0</v>
      </c>
      <c r="D9" s="5">
        <v>0</v>
      </c>
      <c r="E9" s="36"/>
      <c r="G9" s="13"/>
    </row>
    <row r="10" spans="1:8" x14ac:dyDescent="0.3">
      <c r="A10" s="124" t="s">
        <v>287</v>
      </c>
      <c r="B10" s="12">
        <f>+Quote!$A$13</f>
        <v>0</v>
      </c>
      <c r="C10" s="1">
        <f>+Quote!$B$13</f>
        <v>0</v>
      </c>
      <c r="D10" s="5">
        <v>0</v>
      </c>
      <c r="E10" s="36"/>
      <c r="G10" s="13"/>
    </row>
    <row r="11" spans="1:8" s="27" customFormat="1" x14ac:dyDescent="0.3">
      <c r="B11" s="34"/>
      <c r="C11" s="28"/>
      <c r="D11" s="29"/>
      <c r="E11" s="36"/>
    </row>
    <row r="12" spans="1:8" x14ac:dyDescent="0.3">
      <c r="A12" s="124" t="s">
        <v>51</v>
      </c>
      <c r="B12" s="131"/>
      <c r="C12" s="8"/>
      <c r="D12" s="9"/>
      <c r="E12" s="36"/>
      <c r="F12" s="4" t="s">
        <v>60</v>
      </c>
    </row>
    <row r="13" spans="1:8" x14ac:dyDescent="0.3">
      <c r="A13" s="124" t="s">
        <v>51</v>
      </c>
      <c r="B13" s="12" t="s">
        <v>1292</v>
      </c>
      <c r="C13" s="1" t="s">
        <v>1293</v>
      </c>
      <c r="D13" s="5">
        <v>16.95</v>
      </c>
      <c r="E13" s="36"/>
    </row>
    <row r="14" spans="1:8" x14ac:dyDescent="0.3">
      <c r="A14" s="124" t="s">
        <v>51</v>
      </c>
      <c r="B14" s="12" t="s">
        <v>1294</v>
      </c>
      <c r="C14" s="1" t="s">
        <v>1295</v>
      </c>
      <c r="D14" s="5">
        <v>16.95</v>
      </c>
      <c r="E14" s="36"/>
    </row>
    <row r="15" spans="1:8" x14ac:dyDescent="0.3">
      <c r="A15" s="124" t="s">
        <v>51</v>
      </c>
      <c r="B15" s="12" t="s">
        <v>1296</v>
      </c>
      <c r="C15" s="1" t="s">
        <v>1297</v>
      </c>
      <c r="D15" s="5">
        <v>16.95</v>
      </c>
      <c r="E15" s="36"/>
    </row>
    <row r="16" spans="1:8" x14ac:dyDescent="0.3">
      <c r="A16" s="124" t="s">
        <v>51</v>
      </c>
      <c r="B16" s="12" t="s">
        <v>1298</v>
      </c>
      <c r="C16" s="1" t="s">
        <v>1299</v>
      </c>
      <c r="D16" s="5">
        <v>16.95</v>
      </c>
      <c r="E16" s="36"/>
    </row>
    <row r="17" spans="1:5" x14ac:dyDescent="0.3">
      <c r="A17" s="124" t="s">
        <v>51</v>
      </c>
      <c r="B17" s="12" t="s">
        <v>1300</v>
      </c>
      <c r="C17" s="1" t="s">
        <v>1301</v>
      </c>
      <c r="D17" s="5">
        <v>18.95</v>
      </c>
      <c r="E17" s="36"/>
    </row>
    <row r="18" spans="1:5" x14ac:dyDescent="0.3">
      <c r="A18" s="124" t="s">
        <v>51</v>
      </c>
      <c r="B18" s="12" t="s">
        <v>1302</v>
      </c>
      <c r="C18" s="1" t="s">
        <v>1303</v>
      </c>
      <c r="D18" s="5">
        <v>18.95</v>
      </c>
      <c r="E18" s="36"/>
    </row>
    <row r="19" spans="1:5" x14ac:dyDescent="0.3">
      <c r="A19" s="124" t="s">
        <v>51</v>
      </c>
      <c r="B19" s="12" t="s">
        <v>1058</v>
      </c>
      <c r="C19" s="1" t="s">
        <v>1059</v>
      </c>
      <c r="D19" s="5">
        <v>17.95</v>
      </c>
      <c r="E19" s="36"/>
    </row>
    <row r="20" spans="1:5" x14ac:dyDescent="0.3">
      <c r="A20" s="124" t="s">
        <v>51</v>
      </c>
      <c r="B20" s="12" t="s">
        <v>1056</v>
      </c>
      <c r="C20" s="1" t="s">
        <v>1057</v>
      </c>
      <c r="D20" s="5">
        <v>17.95</v>
      </c>
      <c r="E20" s="36"/>
    </row>
    <row r="21" spans="1:5" x14ac:dyDescent="0.3">
      <c r="A21" s="124" t="s">
        <v>51</v>
      </c>
      <c r="B21" s="12" t="s">
        <v>4</v>
      </c>
      <c r="C21" s="1" t="s">
        <v>1045</v>
      </c>
      <c r="D21" s="5">
        <v>17.5</v>
      </c>
      <c r="E21" s="36"/>
    </row>
    <row r="22" spans="1:5" x14ac:dyDescent="0.3">
      <c r="A22" s="124" t="s">
        <v>51</v>
      </c>
      <c r="B22" s="12" t="s">
        <v>5</v>
      </c>
      <c r="C22" s="1" t="s">
        <v>1044</v>
      </c>
      <c r="D22" s="5">
        <v>17.5</v>
      </c>
      <c r="E22" s="36"/>
    </row>
    <row r="23" spans="1:5" x14ac:dyDescent="0.3">
      <c r="A23" s="124" t="s">
        <v>51</v>
      </c>
      <c r="B23" s="12" t="s">
        <v>43</v>
      </c>
      <c r="C23" s="1" t="s">
        <v>1007</v>
      </c>
      <c r="D23" s="5">
        <v>11.95</v>
      </c>
      <c r="E23" s="36"/>
    </row>
    <row r="24" spans="1:5" x14ac:dyDescent="0.3">
      <c r="A24" s="124" t="s">
        <v>51</v>
      </c>
      <c r="B24" s="12" t="s">
        <v>44</v>
      </c>
      <c r="C24" s="1" t="s">
        <v>1006</v>
      </c>
      <c r="D24" s="5">
        <v>11.95</v>
      </c>
      <c r="E24" s="36"/>
    </row>
    <row r="25" spans="1:5" x14ac:dyDescent="0.3">
      <c r="A25" s="124" t="s">
        <v>51</v>
      </c>
      <c r="B25" s="12" t="s">
        <v>49</v>
      </c>
      <c r="C25" s="1" t="s">
        <v>1066</v>
      </c>
      <c r="D25" s="5">
        <v>17.95</v>
      </c>
      <c r="E25" s="36"/>
    </row>
    <row r="26" spans="1:5" x14ac:dyDescent="0.3">
      <c r="A26" s="124" t="s">
        <v>51</v>
      </c>
      <c r="B26" s="12" t="s">
        <v>50</v>
      </c>
      <c r="C26" s="1" t="s">
        <v>1067</v>
      </c>
      <c r="D26" s="5">
        <v>17.95</v>
      </c>
      <c r="E26" s="36"/>
    </row>
    <row r="27" spans="1:5" x14ac:dyDescent="0.3">
      <c r="A27" s="124" t="s">
        <v>51</v>
      </c>
      <c r="B27" s="12" t="s">
        <v>27</v>
      </c>
      <c r="C27" s="1" t="s">
        <v>1068</v>
      </c>
      <c r="D27" s="5">
        <v>18.95</v>
      </c>
      <c r="E27" s="36"/>
    </row>
    <row r="28" spans="1:5" x14ac:dyDescent="0.3">
      <c r="A28" s="124" t="s">
        <v>51</v>
      </c>
      <c r="B28" s="12" t="s">
        <v>28</v>
      </c>
      <c r="C28" s="1" t="s">
        <v>1027</v>
      </c>
      <c r="D28" s="5">
        <v>18.95</v>
      </c>
      <c r="E28" s="36"/>
    </row>
    <row r="29" spans="1:5" x14ac:dyDescent="0.3">
      <c r="A29" s="124" t="s">
        <v>51</v>
      </c>
      <c r="B29" s="12" t="s">
        <v>29</v>
      </c>
      <c r="C29" s="1" t="s">
        <v>1026</v>
      </c>
      <c r="D29" s="5">
        <v>18.95</v>
      </c>
      <c r="E29" s="36"/>
    </row>
    <row r="30" spans="1:5" x14ac:dyDescent="0.3">
      <c r="A30" s="124" t="s">
        <v>51</v>
      </c>
      <c r="B30" s="12" t="s">
        <v>1304</v>
      </c>
      <c r="C30" s="1" t="s">
        <v>1305</v>
      </c>
      <c r="D30" s="5">
        <v>15.5</v>
      </c>
      <c r="E30" s="36"/>
    </row>
    <row r="31" spans="1:5" x14ac:dyDescent="0.3">
      <c r="A31" s="124" t="s">
        <v>51</v>
      </c>
      <c r="B31" s="12" t="s">
        <v>1306</v>
      </c>
      <c r="C31" s="1" t="s">
        <v>1307</v>
      </c>
      <c r="D31" s="5">
        <v>15.5</v>
      </c>
      <c r="E31" s="36"/>
    </row>
    <row r="32" spans="1:5" x14ac:dyDescent="0.3">
      <c r="A32" s="124" t="s">
        <v>51</v>
      </c>
      <c r="B32" s="12" t="s">
        <v>30</v>
      </c>
      <c r="C32" s="1" t="s">
        <v>1013</v>
      </c>
      <c r="D32" s="5">
        <v>13.5</v>
      </c>
      <c r="E32" s="36"/>
    </row>
    <row r="33" spans="1:5" x14ac:dyDescent="0.3">
      <c r="A33" s="124" t="s">
        <v>51</v>
      </c>
      <c r="B33" s="12" t="s">
        <v>31</v>
      </c>
      <c r="C33" s="1" t="s">
        <v>1012</v>
      </c>
      <c r="D33" s="5">
        <v>13.5</v>
      </c>
      <c r="E33" s="36"/>
    </row>
    <row r="34" spans="1:5" x14ac:dyDescent="0.3">
      <c r="A34" s="124" t="s">
        <v>51</v>
      </c>
      <c r="B34" s="12" t="s">
        <v>32</v>
      </c>
      <c r="C34" s="1" t="s">
        <v>1015</v>
      </c>
      <c r="D34" s="5">
        <v>13.5</v>
      </c>
      <c r="E34" s="36"/>
    </row>
    <row r="35" spans="1:5" x14ac:dyDescent="0.3">
      <c r="A35" s="124" t="s">
        <v>51</v>
      </c>
      <c r="B35" s="12" t="s">
        <v>33</v>
      </c>
      <c r="C35" s="1" t="s">
        <v>1014</v>
      </c>
      <c r="D35" s="5">
        <v>13.5</v>
      </c>
      <c r="E35" s="36"/>
    </row>
    <row r="36" spans="1:5" x14ac:dyDescent="0.3">
      <c r="A36" s="124" t="s">
        <v>51</v>
      </c>
      <c r="B36" s="12" t="s">
        <v>34</v>
      </c>
      <c r="C36" s="1" t="s">
        <v>1011</v>
      </c>
      <c r="D36" s="5">
        <v>14.5</v>
      </c>
      <c r="E36" s="36"/>
    </row>
    <row r="37" spans="1:5" x14ac:dyDescent="0.3">
      <c r="A37" s="124" t="s">
        <v>51</v>
      </c>
      <c r="B37" s="12" t="s">
        <v>35</v>
      </c>
      <c r="C37" s="1" t="s">
        <v>1010</v>
      </c>
      <c r="D37" s="5">
        <v>14.5</v>
      </c>
      <c r="E37" s="36"/>
    </row>
    <row r="38" spans="1:5" x14ac:dyDescent="0.3">
      <c r="A38" s="124" t="s">
        <v>51</v>
      </c>
      <c r="B38" s="12" t="s">
        <v>36</v>
      </c>
      <c r="C38" s="1" t="s">
        <v>1018</v>
      </c>
      <c r="D38" s="5">
        <v>17.95</v>
      </c>
      <c r="E38" s="36"/>
    </row>
    <row r="39" spans="1:5" x14ac:dyDescent="0.3">
      <c r="A39" s="124" t="s">
        <v>51</v>
      </c>
      <c r="B39" s="12" t="s">
        <v>37</v>
      </c>
      <c r="C39" s="1" t="s">
        <v>1019</v>
      </c>
      <c r="D39" s="5">
        <v>17.95</v>
      </c>
      <c r="E39" s="36"/>
    </row>
    <row r="40" spans="1:5" x14ac:dyDescent="0.3">
      <c r="A40" s="124" t="s">
        <v>51</v>
      </c>
      <c r="B40" s="12" t="s">
        <v>45</v>
      </c>
      <c r="C40" s="1" t="s">
        <v>1029</v>
      </c>
      <c r="D40" s="5">
        <v>17.5</v>
      </c>
      <c r="E40" s="36"/>
    </row>
    <row r="41" spans="1:5" x14ac:dyDescent="0.3">
      <c r="A41" s="124" t="s">
        <v>51</v>
      </c>
      <c r="B41" s="12" t="s">
        <v>46</v>
      </c>
      <c r="C41" s="1" t="s">
        <v>1028</v>
      </c>
      <c r="D41" s="5">
        <v>17.5</v>
      </c>
      <c r="E41" s="36"/>
    </row>
    <row r="42" spans="1:5" x14ac:dyDescent="0.3">
      <c r="A42" s="124" t="s">
        <v>51</v>
      </c>
      <c r="B42" s="12" t="s">
        <v>1308</v>
      </c>
      <c r="C42" s="1" t="s">
        <v>1309</v>
      </c>
      <c r="D42" s="5">
        <v>13.95</v>
      </c>
      <c r="E42" s="36"/>
    </row>
    <row r="43" spans="1:5" x14ac:dyDescent="0.3">
      <c r="A43" s="124" t="s">
        <v>51</v>
      </c>
      <c r="B43" s="12" t="s">
        <v>1310</v>
      </c>
      <c r="C43" s="1" t="s">
        <v>1311</v>
      </c>
      <c r="D43" s="5">
        <v>13.95</v>
      </c>
      <c r="E43" s="36"/>
    </row>
    <row r="44" spans="1:5" x14ac:dyDescent="0.3">
      <c r="A44" s="124" t="s">
        <v>51</v>
      </c>
      <c r="B44" s="12" t="s">
        <v>38</v>
      </c>
      <c r="C44" s="1" t="s">
        <v>1036</v>
      </c>
      <c r="D44" s="5">
        <v>9.9499999999999993</v>
      </c>
      <c r="E44" s="36"/>
    </row>
    <row r="45" spans="1:5" x14ac:dyDescent="0.3">
      <c r="A45" s="124" t="s">
        <v>51</v>
      </c>
      <c r="B45" s="12" t="s">
        <v>39</v>
      </c>
      <c r="C45" s="1" t="s">
        <v>1035</v>
      </c>
      <c r="D45" s="5">
        <v>9.9499999999999993</v>
      </c>
      <c r="E45" s="36"/>
    </row>
    <row r="46" spans="1:5" x14ac:dyDescent="0.3">
      <c r="A46" s="124" t="s">
        <v>51</v>
      </c>
      <c r="B46" s="12" t="s">
        <v>40</v>
      </c>
      <c r="C46" s="1" t="s">
        <v>1034</v>
      </c>
      <c r="D46" s="5">
        <v>8.5</v>
      </c>
      <c r="E46" s="36"/>
    </row>
    <row r="47" spans="1:5" x14ac:dyDescent="0.3">
      <c r="A47" s="124" t="s">
        <v>51</v>
      </c>
      <c r="B47" s="12" t="s">
        <v>47</v>
      </c>
      <c r="C47" s="1" t="s">
        <v>1008</v>
      </c>
      <c r="D47" s="5">
        <v>13.95</v>
      </c>
      <c r="E47" s="36"/>
    </row>
    <row r="48" spans="1:5" x14ac:dyDescent="0.3">
      <c r="A48" s="124" t="s">
        <v>51</v>
      </c>
      <c r="B48" s="12" t="s">
        <v>48</v>
      </c>
      <c r="C48" s="1" t="s">
        <v>1009</v>
      </c>
      <c r="D48" s="5">
        <v>13.95</v>
      </c>
      <c r="E48" s="36"/>
    </row>
    <row r="49" spans="1:5" x14ac:dyDescent="0.3">
      <c r="A49" s="124" t="s">
        <v>51</v>
      </c>
      <c r="B49" s="12" t="s">
        <v>41</v>
      </c>
      <c r="C49" s="1" t="s">
        <v>1004</v>
      </c>
      <c r="D49" s="5">
        <v>15.95</v>
      </c>
      <c r="E49" s="36"/>
    </row>
    <row r="50" spans="1:5" x14ac:dyDescent="0.3">
      <c r="A50" s="124" t="s">
        <v>51</v>
      </c>
      <c r="B50" s="12" t="s">
        <v>42</v>
      </c>
      <c r="C50" s="1" t="s">
        <v>1005</v>
      </c>
      <c r="D50" s="5">
        <v>15.95</v>
      </c>
      <c r="E50" s="36"/>
    </row>
    <row r="51" spans="1:5" x14ac:dyDescent="0.3">
      <c r="A51" s="124" t="s">
        <v>51</v>
      </c>
      <c r="B51" s="12" t="s">
        <v>2</v>
      </c>
      <c r="C51" s="1" t="s">
        <v>1043</v>
      </c>
      <c r="D51" s="5">
        <v>15.5</v>
      </c>
      <c r="E51" s="36"/>
    </row>
    <row r="52" spans="1:5" x14ac:dyDescent="0.3">
      <c r="A52" s="124" t="s">
        <v>51</v>
      </c>
      <c r="B52" s="12" t="s">
        <v>3</v>
      </c>
      <c r="C52" s="1" t="s">
        <v>1042</v>
      </c>
      <c r="D52" s="5">
        <v>15.5</v>
      </c>
      <c r="E52" s="36"/>
    </row>
    <row r="53" spans="1:5" x14ac:dyDescent="0.3">
      <c r="A53" s="124" t="s">
        <v>51</v>
      </c>
      <c r="B53" s="12" t="s">
        <v>14</v>
      </c>
      <c r="C53" s="1" t="s">
        <v>1038</v>
      </c>
      <c r="D53" s="5">
        <v>13.95</v>
      </c>
      <c r="E53" s="36"/>
    </row>
    <row r="54" spans="1:5" x14ac:dyDescent="0.3">
      <c r="A54" s="124" t="s">
        <v>51</v>
      </c>
      <c r="B54" s="12" t="s">
        <v>15</v>
      </c>
      <c r="C54" s="1" t="s">
        <v>1037</v>
      </c>
      <c r="D54" s="5">
        <v>13.95</v>
      </c>
      <c r="E54" s="36"/>
    </row>
    <row r="55" spans="1:5" x14ac:dyDescent="0.3">
      <c r="A55" s="124" t="s">
        <v>51</v>
      </c>
      <c r="B55" s="12" t="s">
        <v>1054</v>
      </c>
      <c r="C55" s="1" t="s">
        <v>1055</v>
      </c>
      <c r="D55" s="5">
        <v>14.65</v>
      </c>
      <c r="E55" s="36"/>
    </row>
    <row r="56" spans="1:5" x14ac:dyDescent="0.3">
      <c r="A56" s="124" t="s">
        <v>51</v>
      </c>
      <c r="B56" s="12" t="s">
        <v>1052</v>
      </c>
      <c r="C56" s="1" t="s">
        <v>1053</v>
      </c>
      <c r="D56" s="5">
        <v>14.65</v>
      </c>
      <c r="E56" s="36"/>
    </row>
    <row r="57" spans="1:5" x14ac:dyDescent="0.3">
      <c r="A57" s="124" t="s">
        <v>51</v>
      </c>
      <c r="B57" s="12" t="s">
        <v>1312</v>
      </c>
      <c r="C57" s="1" t="s">
        <v>1313</v>
      </c>
      <c r="D57" s="5">
        <v>15.95</v>
      </c>
      <c r="E57" s="36"/>
    </row>
    <row r="58" spans="1:5" x14ac:dyDescent="0.3">
      <c r="A58" s="124" t="s">
        <v>51</v>
      </c>
      <c r="B58" s="12" t="s">
        <v>1314</v>
      </c>
      <c r="C58" s="1" t="s">
        <v>1315</v>
      </c>
      <c r="D58" s="5">
        <v>15.95</v>
      </c>
      <c r="E58" s="36"/>
    </row>
    <row r="59" spans="1:5" x14ac:dyDescent="0.3">
      <c r="A59" s="124" t="s">
        <v>51</v>
      </c>
      <c r="B59" s="12" t="s">
        <v>758</v>
      </c>
      <c r="C59" s="1" t="s">
        <v>759</v>
      </c>
      <c r="D59" s="5">
        <v>16.95</v>
      </c>
      <c r="E59" s="36"/>
    </row>
    <row r="60" spans="1:5" x14ac:dyDescent="0.3">
      <c r="A60" s="124" t="s">
        <v>51</v>
      </c>
      <c r="B60" s="12" t="s">
        <v>760</v>
      </c>
      <c r="C60" s="1" t="s">
        <v>761</v>
      </c>
      <c r="D60" s="5">
        <v>16.95</v>
      </c>
      <c r="E60" s="36"/>
    </row>
    <row r="61" spans="1:5" x14ac:dyDescent="0.3">
      <c r="A61" s="124" t="s">
        <v>51</v>
      </c>
      <c r="B61" s="12" t="s">
        <v>1316</v>
      </c>
      <c r="C61" s="1" t="s">
        <v>1317</v>
      </c>
      <c r="D61" s="5">
        <v>15.95</v>
      </c>
      <c r="E61" s="36"/>
    </row>
    <row r="62" spans="1:5" x14ac:dyDescent="0.3">
      <c r="A62" s="124" t="s">
        <v>51</v>
      </c>
      <c r="B62" s="12" t="s">
        <v>1318</v>
      </c>
      <c r="C62" s="1" t="s">
        <v>1319</v>
      </c>
      <c r="D62" s="5">
        <v>15.95</v>
      </c>
      <c r="E62" s="36"/>
    </row>
    <row r="63" spans="1:5" x14ac:dyDescent="0.3">
      <c r="A63" s="124" t="s">
        <v>51</v>
      </c>
      <c r="B63" s="12" t="s">
        <v>23</v>
      </c>
      <c r="C63" s="1" t="s">
        <v>1069</v>
      </c>
      <c r="D63" s="5">
        <v>16.5</v>
      </c>
      <c r="E63" s="36"/>
    </row>
    <row r="64" spans="1:5" x14ac:dyDescent="0.3">
      <c r="A64" s="124" t="s">
        <v>51</v>
      </c>
      <c r="B64" s="12" t="s">
        <v>24</v>
      </c>
      <c r="C64" s="1" t="s">
        <v>1070</v>
      </c>
      <c r="D64" s="5">
        <v>16.5</v>
      </c>
      <c r="E64" s="36"/>
    </row>
    <row r="65" spans="1:5" x14ac:dyDescent="0.3">
      <c r="A65" s="124" t="s">
        <v>51</v>
      </c>
      <c r="B65" s="12" t="s">
        <v>25</v>
      </c>
      <c r="C65" s="1" t="s">
        <v>1032</v>
      </c>
      <c r="D65" s="5">
        <v>15.95</v>
      </c>
      <c r="E65" s="36"/>
    </row>
    <row r="66" spans="1:5" x14ac:dyDescent="0.3">
      <c r="A66" s="124" t="s">
        <v>51</v>
      </c>
      <c r="B66" s="12" t="s">
        <v>26</v>
      </c>
      <c r="C66" s="1" t="s">
        <v>1033</v>
      </c>
      <c r="D66" s="5">
        <v>15.95</v>
      </c>
      <c r="E66" s="36"/>
    </row>
    <row r="67" spans="1:5" x14ac:dyDescent="0.3">
      <c r="A67" s="124" t="s">
        <v>51</v>
      </c>
      <c r="B67" s="12" t="s">
        <v>21</v>
      </c>
      <c r="C67" s="1" t="s">
        <v>1030</v>
      </c>
      <c r="D67" s="5">
        <v>17.95</v>
      </c>
      <c r="E67" s="36"/>
    </row>
    <row r="68" spans="1:5" x14ac:dyDescent="0.3">
      <c r="A68" s="124" t="s">
        <v>51</v>
      </c>
      <c r="B68" s="12" t="s">
        <v>22</v>
      </c>
      <c r="C68" s="1" t="s">
        <v>1031</v>
      </c>
      <c r="D68" s="5">
        <v>17.95</v>
      </c>
      <c r="E68" s="36"/>
    </row>
    <row r="69" spans="1:5" x14ac:dyDescent="0.3">
      <c r="A69" s="124" t="s">
        <v>51</v>
      </c>
      <c r="B69" s="12" t="s">
        <v>9</v>
      </c>
      <c r="C69" s="1" t="s">
        <v>1017</v>
      </c>
      <c r="D69" s="5">
        <v>14.95</v>
      </c>
      <c r="E69" s="36"/>
    </row>
    <row r="70" spans="1:5" x14ac:dyDescent="0.3">
      <c r="A70" s="124" t="s">
        <v>51</v>
      </c>
      <c r="B70" s="12" t="s">
        <v>10</v>
      </c>
      <c r="C70" s="1" t="s">
        <v>1016</v>
      </c>
      <c r="D70" s="5">
        <v>14.95</v>
      </c>
      <c r="E70" s="36"/>
    </row>
    <row r="71" spans="1:5" x14ac:dyDescent="0.3">
      <c r="A71" s="124" t="s">
        <v>51</v>
      </c>
      <c r="B71" s="12" t="s">
        <v>1064</v>
      </c>
      <c r="C71" s="1" t="s">
        <v>1065</v>
      </c>
      <c r="D71" s="5">
        <v>11.95</v>
      </c>
      <c r="E71" s="36"/>
    </row>
    <row r="72" spans="1:5" x14ac:dyDescent="0.3">
      <c r="A72" s="124" t="s">
        <v>51</v>
      </c>
      <c r="B72" s="12" t="s">
        <v>1062</v>
      </c>
      <c r="C72" s="1" t="s">
        <v>1063</v>
      </c>
      <c r="D72" s="5">
        <v>11.95</v>
      </c>
      <c r="E72" s="36"/>
    </row>
    <row r="73" spans="1:5" x14ac:dyDescent="0.3">
      <c r="A73" s="124" t="s">
        <v>51</v>
      </c>
      <c r="B73" s="12" t="s">
        <v>1050</v>
      </c>
      <c r="C73" s="1" t="s">
        <v>1051</v>
      </c>
      <c r="D73" s="5">
        <v>15.95</v>
      </c>
      <c r="E73" s="36"/>
    </row>
    <row r="74" spans="1:5" x14ac:dyDescent="0.3">
      <c r="A74" s="124" t="s">
        <v>51</v>
      </c>
      <c r="B74" s="12" t="s">
        <v>1048</v>
      </c>
      <c r="C74" s="1" t="s">
        <v>1049</v>
      </c>
      <c r="D74" s="5">
        <v>15.95</v>
      </c>
      <c r="E74" s="36"/>
    </row>
    <row r="75" spans="1:5" x14ac:dyDescent="0.3">
      <c r="A75" s="124" t="s">
        <v>51</v>
      </c>
      <c r="B75" s="12" t="s">
        <v>1046</v>
      </c>
      <c r="C75" s="1" t="s">
        <v>1047</v>
      </c>
      <c r="D75" s="5">
        <v>12.95</v>
      </c>
      <c r="E75" s="36"/>
    </row>
    <row r="76" spans="1:5" x14ac:dyDescent="0.3">
      <c r="A76" s="124" t="s">
        <v>51</v>
      </c>
      <c r="B76" s="12" t="s">
        <v>6</v>
      </c>
      <c r="C76" s="1" t="s">
        <v>1041</v>
      </c>
      <c r="D76" s="5">
        <v>15.95</v>
      </c>
      <c r="E76" s="36"/>
    </row>
    <row r="77" spans="1:5" x14ac:dyDescent="0.3">
      <c r="A77" s="124" t="s">
        <v>51</v>
      </c>
      <c r="B77" s="12" t="s">
        <v>7</v>
      </c>
      <c r="C77" s="1" t="s">
        <v>1040</v>
      </c>
      <c r="D77" s="5">
        <v>15.95</v>
      </c>
      <c r="E77" s="36"/>
    </row>
    <row r="78" spans="1:5" x14ac:dyDescent="0.3">
      <c r="A78" s="124" t="s">
        <v>51</v>
      </c>
      <c r="B78" s="12" t="s">
        <v>8</v>
      </c>
      <c r="C78" s="1" t="s">
        <v>1039</v>
      </c>
      <c r="D78" s="5">
        <v>12.95</v>
      </c>
      <c r="E78" s="36"/>
    </row>
    <row r="79" spans="1:5" x14ac:dyDescent="0.3">
      <c r="A79" s="124" t="s">
        <v>51</v>
      </c>
      <c r="B79" s="12" t="s">
        <v>11</v>
      </c>
      <c r="C79" s="1" t="s">
        <v>1023</v>
      </c>
      <c r="D79" s="5">
        <v>14.5</v>
      </c>
      <c r="E79" s="36"/>
    </row>
    <row r="80" spans="1:5" x14ac:dyDescent="0.3">
      <c r="A80" s="124" t="s">
        <v>51</v>
      </c>
      <c r="B80" s="12" t="s">
        <v>12</v>
      </c>
      <c r="C80" s="1" t="s">
        <v>1025</v>
      </c>
      <c r="D80" s="5">
        <v>14.5</v>
      </c>
      <c r="E80" s="36"/>
    </row>
    <row r="81" spans="1:5" x14ac:dyDescent="0.3">
      <c r="A81" s="124" t="s">
        <v>51</v>
      </c>
      <c r="B81" s="12" t="s">
        <v>13</v>
      </c>
      <c r="C81" s="1" t="s">
        <v>1024</v>
      </c>
      <c r="D81" s="5">
        <v>11.5</v>
      </c>
      <c r="E81" s="36"/>
    </row>
    <row r="82" spans="1:5" x14ac:dyDescent="0.3">
      <c r="A82" s="124" t="s">
        <v>51</v>
      </c>
      <c r="B82" s="12" t="s">
        <v>16</v>
      </c>
      <c r="C82" s="1" t="s">
        <v>1060</v>
      </c>
      <c r="D82" s="5">
        <v>12.95</v>
      </c>
      <c r="E82" s="36"/>
    </row>
    <row r="83" spans="1:5" x14ac:dyDescent="0.3">
      <c r="A83" s="124" t="s">
        <v>51</v>
      </c>
      <c r="B83" s="12" t="s">
        <v>17</v>
      </c>
      <c r="C83" s="1" t="s">
        <v>1061</v>
      </c>
      <c r="D83" s="5">
        <v>10.5</v>
      </c>
      <c r="E83" s="36"/>
    </row>
    <row r="84" spans="1:5" x14ac:dyDescent="0.3">
      <c r="A84" s="124" t="s">
        <v>51</v>
      </c>
      <c r="B84" s="12" t="s">
        <v>18</v>
      </c>
      <c r="C84" s="1" t="s">
        <v>1022</v>
      </c>
      <c r="D84" s="5">
        <v>9.9499999999999993</v>
      </c>
      <c r="E84" s="36"/>
    </row>
    <row r="85" spans="1:5" x14ac:dyDescent="0.3">
      <c r="A85" s="124" t="s">
        <v>51</v>
      </c>
      <c r="B85" s="12" t="s">
        <v>19</v>
      </c>
      <c r="C85" s="1" t="s">
        <v>1021</v>
      </c>
      <c r="D85" s="5">
        <v>9.9499999999999993</v>
      </c>
      <c r="E85" s="36"/>
    </row>
    <row r="86" spans="1:5" x14ac:dyDescent="0.3">
      <c r="A86" s="124" t="s">
        <v>51</v>
      </c>
      <c r="B86" s="12" t="s">
        <v>20</v>
      </c>
      <c r="C86" s="1" t="s">
        <v>1020</v>
      </c>
      <c r="D86" s="5">
        <v>7.95</v>
      </c>
      <c r="E86" s="36"/>
    </row>
    <row r="87" spans="1:5" x14ac:dyDescent="0.3">
      <c r="A87" s="124" t="s">
        <v>51</v>
      </c>
      <c r="B87" s="12" t="s">
        <v>1218</v>
      </c>
      <c r="C87" s="1" t="s">
        <v>1219</v>
      </c>
      <c r="D87" s="5">
        <v>7.95</v>
      </c>
      <c r="E87" s="36"/>
    </row>
    <row r="88" spans="1:5" x14ac:dyDescent="0.3">
      <c r="A88" s="124" t="s">
        <v>51</v>
      </c>
      <c r="B88" s="12" t="s">
        <v>1216</v>
      </c>
      <c r="C88" s="1" t="s">
        <v>1217</v>
      </c>
      <c r="D88" s="5">
        <v>7.95</v>
      </c>
      <c r="E88" s="36"/>
    </row>
    <row r="89" spans="1:5" x14ac:dyDescent="0.3">
      <c r="A89" s="124" t="s">
        <v>51</v>
      </c>
      <c r="B89" s="12" t="s">
        <v>199</v>
      </c>
      <c r="C89" s="1" t="s">
        <v>1320</v>
      </c>
      <c r="D89" s="5">
        <v>5.65</v>
      </c>
      <c r="E89" s="36"/>
    </row>
    <row r="90" spans="1:5" x14ac:dyDescent="0.3">
      <c r="A90" s="124" t="s">
        <v>51</v>
      </c>
      <c r="B90" s="12" t="s">
        <v>200</v>
      </c>
      <c r="C90" s="1" t="s">
        <v>1321</v>
      </c>
      <c r="D90" s="5">
        <v>5.65</v>
      </c>
      <c r="E90" s="36"/>
    </row>
    <row r="91" spans="1:5" x14ac:dyDescent="0.3">
      <c r="A91" s="124" t="s">
        <v>51</v>
      </c>
      <c r="B91" s="12" t="s">
        <v>201</v>
      </c>
      <c r="C91" s="1" t="s">
        <v>1322</v>
      </c>
      <c r="D91" s="5">
        <v>4.9000000000000004</v>
      </c>
      <c r="E91" s="36"/>
    </row>
    <row r="92" spans="1:5" x14ac:dyDescent="0.3">
      <c r="A92" s="124" t="s">
        <v>51</v>
      </c>
      <c r="B92" s="12" t="s">
        <v>1222</v>
      </c>
      <c r="C92" s="1" t="s">
        <v>1223</v>
      </c>
      <c r="D92" s="5">
        <v>8.35</v>
      </c>
      <c r="E92" s="36"/>
    </row>
    <row r="93" spans="1:5" x14ac:dyDescent="0.3">
      <c r="A93" s="124" t="s">
        <v>51</v>
      </c>
      <c r="B93" s="12" t="s">
        <v>1220</v>
      </c>
      <c r="C93" s="1" t="s">
        <v>1221</v>
      </c>
      <c r="D93" s="5">
        <v>8.35</v>
      </c>
      <c r="E93" s="36"/>
    </row>
    <row r="94" spans="1:5" x14ac:dyDescent="0.3">
      <c r="A94" s="124" t="s">
        <v>51</v>
      </c>
      <c r="B94" s="12" t="s">
        <v>206</v>
      </c>
      <c r="C94" s="1" t="s">
        <v>1207</v>
      </c>
      <c r="D94" s="5">
        <v>8.9499999999999993</v>
      </c>
      <c r="E94" s="36"/>
    </row>
    <row r="95" spans="1:5" x14ac:dyDescent="0.3">
      <c r="A95" s="124" t="s">
        <v>51</v>
      </c>
      <c r="B95" s="12" t="s">
        <v>205</v>
      </c>
      <c r="C95" s="1" t="s">
        <v>1206</v>
      </c>
      <c r="D95" s="5">
        <v>8.9499999999999993</v>
      </c>
      <c r="E95" s="36"/>
    </row>
    <row r="96" spans="1:5" x14ac:dyDescent="0.3">
      <c r="A96" s="124" t="s">
        <v>51</v>
      </c>
      <c r="B96" s="12" t="s">
        <v>1214</v>
      </c>
      <c r="C96" s="1" t="s">
        <v>1215</v>
      </c>
      <c r="D96" s="5">
        <v>12.95</v>
      </c>
      <c r="E96" s="36"/>
    </row>
    <row r="97" spans="1:5" x14ac:dyDescent="0.3">
      <c r="A97" s="124" t="s">
        <v>51</v>
      </c>
      <c r="B97" s="12" t="s">
        <v>1212</v>
      </c>
      <c r="C97" s="1" t="s">
        <v>1213</v>
      </c>
      <c r="D97" s="5">
        <v>12.95</v>
      </c>
      <c r="E97" s="36"/>
    </row>
    <row r="98" spans="1:5" x14ac:dyDescent="0.3">
      <c r="A98" s="124" t="s">
        <v>51</v>
      </c>
      <c r="B98" s="12" t="s">
        <v>1210</v>
      </c>
      <c r="C98" s="1" t="s">
        <v>1211</v>
      </c>
      <c r="D98" s="5">
        <v>10.95</v>
      </c>
      <c r="E98" s="36"/>
    </row>
    <row r="99" spans="1:5" x14ac:dyDescent="0.3">
      <c r="A99" s="124" t="s">
        <v>51</v>
      </c>
      <c r="B99" s="12" t="s">
        <v>1160</v>
      </c>
      <c r="C99" s="1" t="s">
        <v>1161</v>
      </c>
      <c r="D99" s="5">
        <v>11.95</v>
      </c>
      <c r="E99" s="36"/>
    </row>
    <row r="100" spans="1:5" x14ac:dyDescent="0.3">
      <c r="A100" s="124" t="s">
        <v>51</v>
      </c>
      <c r="B100" s="12" t="s">
        <v>1158</v>
      </c>
      <c r="C100" s="1" t="s">
        <v>1159</v>
      </c>
      <c r="D100" s="5">
        <v>11.95</v>
      </c>
      <c r="E100" s="36"/>
    </row>
    <row r="101" spans="1:5" x14ac:dyDescent="0.3">
      <c r="A101" s="124" t="s">
        <v>51</v>
      </c>
      <c r="B101" s="12" t="s">
        <v>208</v>
      </c>
      <c r="C101" s="1" t="s">
        <v>1209</v>
      </c>
      <c r="D101" s="5">
        <v>12.95</v>
      </c>
      <c r="E101" s="36"/>
    </row>
    <row r="102" spans="1:5" x14ac:dyDescent="0.3">
      <c r="A102" s="124" t="s">
        <v>51</v>
      </c>
      <c r="B102" s="12" t="s">
        <v>207</v>
      </c>
      <c r="C102" s="1" t="s">
        <v>1208</v>
      </c>
      <c r="D102" s="5">
        <v>10.95</v>
      </c>
      <c r="E102" s="36"/>
    </row>
    <row r="103" spans="1:5" x14ac:dyDescent="0.3">
      <c r="A103" s="124" t="s">
        <v>51</v>
      </c>
      <c r="B103" s="12" t="s">
        <v>181</v>
      </c>
      <c r="C103" s="1" t="s">
        <v>1157</v>
      </c>
      <c r="D103" s="5">
        <v>11.95</v>
      </c>
      <c r="E103" s="36"/>
    </row>
    <row r="104" spans="1:5" x14ac:dyDescent="0.3">
      <c r="A104" s="124" t="s">
        <v>51</v>
      </c>
      <c r="B104" s="12" t="s">
        <v>180</v>
      </c>
      <c r="C104" s="1" t="s">
        <v>1156</v>
      </c>
      <c r="D104" s="5">
        <v>11.95</v>
      </c>
      <c r="E104" s="36"/>
    </row>
    <row r="105" spans="1:5" x14ac:dyDescent="0.3">
      <c r="A105" s="124" t="s">
        <v>51</v>
      </c>
      <c r="B105" s="12" t="s">
        <v>204</v>
      </c>
      <c r="C105" s="1" t="s">
        <v>1205</v>
      </c>
      <c r="D105" s="5">
        <v>6.95</v>
      </c>
      <c r="E105" s="36"/>
    </row>
    <row r="106" spans="1:5" x14ac:dyDescent="0.3">
      <c r="A106" s="124" t="s">
        <v>51</v>
      </c>
      <c r="B106" s="12" t="s">
        <v>203</v>
      </c>
      <c r="C106" s="1" t="s">
        <v>1204</v>
      </c>
      <c r="D106" s="5">
        <v>6.95</v>
      </c>
      <c r="E106" s="36"/>
    </row>
    <row r="107" spans="1:5" x14ac:dyDescent="0.3">
      <c r="A107" s="124" t="s">
        <v>51</v>
      </c>
      <c r="B107" s="12" t="s">
        <v>202</v>
      </c>
      <c r="C107" s="1" t="s">
        <v>1203</v>
      </c>
      <c r="D107" s="5">
        <v>6.5</v>
      </c>
      <c r="E107" s="36"/>
    </row>
    <row r="108" spans="1:5" x14ac:dyDescent="0.3">
      <c r="A108" s="124" t="s">
        <v>51</v>
      </c>
      <c r="B108" s="12" t="s">
        <v>1323</v>
      </c>
      <c r="C108" s="1" t="s">
        <v>1324</v>
      </c>
      <c r="D108" s="5">
        <v>25.95</v>
      </c>
      <c r="E108" s="36"/>
    </row>
    <row r="109" spans="1:5" x14ac:dyDescent="0.3">
      <c r="A109" s="124" t="s">
        <v>51</v>
      </c>
      <c r="B109" s="12" t="s">
        <v>1325</v>
      </c>
      <c r="C109" s="1" t="s">
        <v>1326</v>
      </c>
      <c r="D109" s="5">
        <v>25.95</v>
      </c>
      <c r="E109" s="36"/>
    </row>
    <row r="110" spans="1:5" x14ac:dyDescent="0.3">
      <c r="A110" s="124" t="s">
        <v>51</v>
      </c>
      <c r="B110" s="12" t="s">
        <v>1327</v>
      </c>
      <c r="C110" s="1" t="s">
        <v>1328</v>
      </c>
      <c r="D110" s="5">
        <v>29.95</v>
      </c>
      <c r="E110" s="36"/>
    </row>
    <row r="111" spans="1:5" x14ac:dyDescent="0.3">
      <c r="A111" s="124" t="s">
        <v>51</v>
      </c>
      <c r="B111" s="12" t="s">
        <v>1329</v>
      </c>
      <c r="C111" s="1" t="s">
        <v>1330</v>
      </c>
      <c r="D111" s="5">
        <v>28.95</v>
      </c>
      <c r="E111" s="36"/>
    </row>
    <row r="112" spans="1:5" x14ac:dyDescent="0.3">
      <c r="A112" s="124" t="s">
        <v>51</v>
      </c>
      <c r="B112" s="12" t="s">
        <v>1331</v>
      </c>
      <c r="C112" s="1" t="s">
        <v>1332</v>
      </c>
      <c r="D112" s="5">
        <v>29.95</v>
      </c>
      <c r="E112" s="36"/>
    </row>
    <row r="113" spans="1:5" x14ac:dyDescent="0.3">
      <c r="A113" s="124" t="s">
        <v>51</v>
      </c>
      <c r="B113" s="12" t="s">
        <v>1333</v>
      </c>
      <c r="C113" s="1" t="s">
        <v>1334</v>
      </c>
      <c r="D113" s="5">
        <v>28.95</v>
      </c>
      <c r="E113" s="36"/>
    </row>
    <row r="114" spans="1:5" x14ac:dyDescent="0.3">
      <c r="A114" s="124" t="s">
        <v>51</v>
      </c>
      <c r="B114" s="12" t="s">
        <v>1335</v>
      </c>
      <c r="C114" s="1" t="s">
        <v>1336</v>
      </c>
      <c r="D114" s="5">
        <v>28.95</v>
      </c>
      <c r="E114" s="36"/>
    </row>
    <row r="115" spans="1:5" x14ac:dyDescent="0.3">
      <c r="A115" s="124" t="s">
        <v>51</v>
      </c>
      <c r="B115" s="12" t="s">
        <v>1337</v>
      </c>
      <c r="C115" s="1" t="s">
        <v>1338</v>
      </c>
      <c r="D115" s="5">
        <v>27.95</v>
      </c>
      <c r="E115" s="36"/>
    </row>
    <row r="116" spans="1:5" x14ac:dyDescent="0.3">
      <c r="A116" s="124" t="s">
        <v>51</v>
      </c>
      <c r="B116" s="12" t="s">
        <v>1339</v>
      </c>
      <c r="C116" s="1" t="s">
        <v>1340</v>
      </c>
      <c r="D116" s="5">
        <v>28.95</v>
      </c>
      <c r="E116" s="36"/>
    </row>
    <row r="117" spans="1:5" x14ac:dyDescent="0.3">
      <c r="A117" s="124" t="s">
        <v>51</v>
      </c>
      <c r="B117" s="12" t="s">
        <v>1341</v>
      </c>
      <c r="C117" s="1" t="s">
        <v>1342</v>
      </c>
      <c r="D117" s="5">
        <v>27.95</v>
      </c>
      <c r="E117" s="36"/>
    </row>
    <row r="118" spans="1:5" x14ac:dyDescent="0.3">
      <c r="A118" s="124" t="s">
        <v>51</v>
      </c>
      <c r="B118" s="12" t="s">
        <v>1343</v>
      </c>
      <c r="C118" s="1" t="s">
        <v>1344</v>
      </c>
      <c r="D118" s="5">
        <v>33.950000000000003</v>
      </c>
      <c r="E118" s="36"/>
    </row>
    <row r="119" spans="1:5" x14ac:dyDescent="0.3">
      <c r="A119" s="124" t="s">
        <v>51</v>
      </c>
      <c r="B119" s="12" t="s">
        <v>1345</v>
      </c>
      <c r="C119" s="1" t="s">
        <v>1346</v>
      </c>
      <c r="D119" s="5">
        <v>32.950000000000003</v>
      </c>
      <c r="E119" s="36"/>
    </row>
    <row r="120" spans="1:5" x14ac:dyDescent="0.3">
      <c r="A120" s="124" t="s">
        <v>51</v>
      </c>
      <c r="B120" s="12" t="s">
        <v>1347</v>
      </c>
      <c r="C120" s="1" t="s">
        <v>1348</v>
      </c>
      <c r="D120" s="5">
        <v>30.95</v>
      </c>
      <c r="E120" s="36"/>
    </row>
    <row r="121" spans="1:5" x14ac:dyDescent="0.3">
      <c r="A121" s="124" t="s">
        <v>51</v>
      </c>
      <c r="B121" s="12" t="s">
        <v>1120</v>
      </c>
      <c r="C121" s="1" t="s">
        <v>1121</v>
      </c>
      <c r="D121" s="5">
        <v>32.5</v>
      </c>
      <c r="E121" s="36"/>
    </row>
    <row r="122" spans="1:5" x14ac:dyDescent="0.3">
      <c r="A122" s="124" t="s">
        <v>51</v>
      </c>
      <c r="B122" s="12" t="s">
        <v>1154</v>
      </c>
      <c r="C122" s="1" t="s">
        <v>1155</v>
      </c>
      <c r="D122" s="5">
        <v>30.5</v>
      </c>
      <c r="E122" s="36"/>
    </row>
    <row r="123" spans="1:5" x14ac:dyDescent="0.3">
      <c r="A123" s="124" t="s">
        <v>51</v>
      </c>
      <c r="B123" s="12" t="s">
        <v>1124</v>
      </c>
      <c r="C123" s="1" t="s">
        <v>1125</v>
      </c>
      <c r="D123" s="5">
        <v>31.5</v>
      </c>
      <c r="E123" s="36"/>
    </row>
    <row r="124" spans="1:5" x14ac:dyDescent="0.3">
      <c r="A124" s="124" t="s">
        <v>51</v>
      </c>
      <c r="B124" s="12" t="s">
        <v>1122</v>
      </c>
      <c r="C124" s="1" t="s">
        <v>1123</v>
      </c>
      <c r="D124" s="5">
        <v>30.5</v>
      </c>
      <c r="E124" s="36"/>
    </row>
    <row r="125" spans="1:5" x14ac:dyDescent="0.3">
      <c r="A125" s="124" t="s">
        <v>51</v>
      </c>
      <c r="B125" s="12" t="s">
        <v>976</v>
      </c>
      <c r="C125" s="1" t="s">
        <v>977</v>
      </c>
      <c r="D125" s="5">
        <v>20.95</v>
      </c>
      <c r="E125" s="36"/>
    </row>
    <row r="126" spans="1:5" x14ac:dyDescent="0.3">
      <c r="A126" s="124" t="s">
        <v>51</v>
      </c>
      <c r="B126" s="12" t="s">
        <v>978</v>
      </c>
      <c r="C126" s="1" t="s">
        <v>979</v>
      </c>
      <c r="D126" s="5">
        <v>20.95</v>
      </c>
      <c r="E126" s="36"/>
    </row>
    <row r="127" spans="1:5" x14ac:dyDescent="0.3">
      <c r="A127" s="124" t="s">
        <v>51</v>
      </c>
      <c r="B127" s="12" t="s">
        <v>982</v>
      </c>
      <c r="C127" s="1" t="s">
        <v>983</v>
      </c>
      <c r="D127" s="5">
        <v>20.95</v>
      </c>
      <c r="E127" s="36"/>
    </row>
    <row r="128" spans="1:5" x14ac:dyDescent="0.3">
      <c r="A128" s="124" t="s">
        <v>51</v>
      </c>
      <c r="B128" s="12" t="s">
        <v>980</v>
      </c>
      <c r="C128" s="1" t="s">
        <v>981</v>
      </c>
      <c r="D128" s="5">
        <v>20.95</v>
      </c>
      <c r="E128" s="36"/>
    </row>
    <row r="129" spans="1:5" x14ac:dyDescent="0.3">
      <c r="A129" s="124" t="s">
        <v>51</v>
      </c>
      <c r="B129" s="12" t="s">
        <v>123</v>
      </c>
      <c r="C129" s="1" t="s">
        <v>975</v>
      </c>
      <c r="D129" s="5">
        <v>20.95</v>
      </c>
      <c r="E129" s="36"/>
    </row>
    <row r="130" spans="1:5" x14ac:dyDescent="0.3">
      <c r="A130" s="124" t="s">
        <v>51</v>
      </c>
      <c r="B130" s="12" t="s">
        <v>1349</v>
      </c>
      <c r="C130" s="1" t="s">
        <v>1350</v>
      </c>
      <c r="D130" s="5">
        <v>27.95</v>
      </c>
      <c r="E130" s="36"/>
    </row>
    <row r="131" spans="1:5" x14ac:dyDescent="0.3">
      <c r="A131" s="124" t="s">
        <v>51</v>
      </c>
      <c r="B131" s="12" t="s">
        <v>1351</v>
      </c>
      <c r="C131" s="1" t="s">
        <v>1352</v>
      </c>
      <c r="D131" s="5">
        <v>27.95</v>
      </c>
      <c r="E131" s="36"/>
    </row>
    <row r="132" spans="1:5" x14ac:dyDescent="0.3">
      <c r="A132" s="124" t="s">
        <v>51</v>
      </c>
      <c r="B132" s="12" t="s">
        <v>1353</v>
      </c>
      <c r="C132" s="1" t="s">
        <v>1354</v>
      </c>
      <c r="D132" s="5">
        <v>27.45</v>
      </c>
      <c r="E132" s="36"/>
    </row>
    <row r="133" spans="1:5" x14ac:dyDescent="0.3">
      <c r="A133" s="124" t="s">
        <v>51</v>
      </c>
      <c r="B133" s="12" t="s">
        <v>1355</v>
      </c>
      <c r="C133" s="1" t="s">
        <v>1356</v>
      </c>
      <c r="D133" s="5">
        <v>26.95</v>
      </c>
      <c r="E133" s="36"/>
    </row>
    <row r="134" spans="1:5" x14ac:dyDescent="0.3">
      <c r="A134" s="124" t="s">
        <v>51</v>
      </c>
      <c r="B134" s="12" t="s">
        <v>1357</v>
      </c>
      <c r="C134" s="1" t="s">
        <v>1358</v>
      </c>
      <c r="D134" s="5">
        <v>26.95</v>
      </c>
      <c r="E134" s="36"/>
    </row>
    <row r="135" spans="1:5" x14ac:dyDescent="0.3">
      <c r="A135" s="124" t="s">
        <v>51</v>
      </c>
      <c r="B135" s="12" t="s">
        <v>144</v>
      </c>
      <c r="C135" s="1" t="s">
        <v>1078</v>
      </c>
      <c r="D135" s="5">
        <v>31.95</v>
      </c>
      <c r="E135" s="36"/>
    </row>
    <row r="136" spans="1:5" x14ac:dyDescent="0.3">
      <c r="A136" s="124" t="s">
        <v>51</v>
      </c>
      <c r="B136" s="12" t="s">
        <v>149</v>
      </c>
      <c r="C136" s="1" t="s">
        <v>1083</v>
      </c>
      <c r="D136" s="5">
        <v>31.95</v>
      </c>
      <c r="E136" s="36"/>
    </row>
    <row r="137" spans="1:5" x14ac:dyDescent="0.3">
      <c r="A137" s="124" t="s">
        <v>51</v>
      </c>
      <c r="B137" s="12" t="s">
        <v>145</v>
      </c>
      <c r="C137" s="1" t="s">
        <v>1079</v>
      </c>
      <c r="D137" s="5">
        <v>31.95</v>
      </c>
      <c r="E137" s="36"/>
    </row>
    <row r="138" spans="1:5" x14ac:dyDescent="0.3">
      <c r="A138" s="124" t="s">
        <v>51</v>
      </c>
      <c r="B138" s="12" t="s">
        <v>1359</v>
      </c>
      <c r="C138" s="1" t="s">
        <v>1360</v>
      </c>
      <c r="D138" s="5">
        <v>24.95</v>
      </c>
      <c r="E138" s="36"/>
    </row>
    <row r="139" spans="1:5" x14ac:dyDescent="0.3">
      <c r="A139" s="124" t="s">
        <v>51</v>
      </c>
      <c r="B139" s="12" t="s">
        <v>1361</v>
      </c>
      <c r="C139" s="1" t="s">
        <v>1362</v>
      </c>
      <c r="D139" s="5">
        <v>24.45</v>
      </c>
      <c r="E139" s="36"/>
    </row>
    <row r="140" spans="1:5" x14ac:dyDescent="0.3">
      <c r="A140" s="124" t="s">
        <v>51</v>
      </c>
      <c r="B140" s="12" t="s">
        <v>1363</v>
      </c>
      <c r="C140" s="1" t="s">
        <v>1364</v>
      </c>
      <c r="D140" s="5">
        <v>23.95</v>
      </c>
      <c r="E140" s="36"/>
    </row>
    <row r="141" spans="1:5" x14ac:dyDescent="0.3">
      <c r="A141" s="124" t="s">
        <v>51</v>
      </c>
      <c r="B141" s="12" t="s">
        <v>1365</v>
      </c>
      <c r="C141" s="1" t="s">
        <v>1366</v>
      </c>
      <c r="D141" s="5">
        <v>23.95</v>
      </c>
      <c r="E141" s="36"/>
    </row>
    <row r="142" spans="1:5" x14ac:dyDescent="0.3">
      <c r="A142" s="124" t="s">
        <v>51</v>
      </c>
      <c r="B142" s="12" t="s">
        <v>153</v>
      </c>
      <c r="C142" s="1" t="s">
        <v>1087</v>
      </c>
      <c r="D142" s="5">
        <v>32.5</v>
      </c>
      <c r="E142" s="36"/>
    </row>
    <row r="143" spans="1:5" x14ac:dyDescent="0.3">
      <c r="A143" s="124" t="s">
        <v>51</v>
      </c>
      <c r="B143" s="12" t="s">
        <v>150</v>
      </c>
      <c r="C143" s="1" t="s">
        <v>1084</v>
      </c>
      <c r="D143" s="5">
        <v>32.5</v>
      </c>
      <c r="E143" s="36"/>
    </row>
    <row r="144" spans="1:5" x14ac:dyDescent="0.3">
      <c r="A144" s="124" t="s">
        <v>51</v>
      </c>
      <c r="B144" s="12" t="s">
        <v>152</v>
      </c>
      <c r="C144" s="1" t="s">
        <v>1086</v>
      </c>
      <c r="D144" s="5">
        <v>31.75</v>
      </c>
      <c r="E144" s="36"/>
    </row>
    <row r="145" spans="1:5" x14ac:dyDescent="0.3">
      <c r="A145" s="124" t="s">
        <v>51</v>
      </c>
      <c r="B145" s="12" t="s">
        <v>154</v>
      </c>
      <c r="C145" s="1" t="s">
        <v>1088</v>
      </c>
      <c r="D145" s="5">
        <v>31.75</v>
      </c>
      <c r="E145" s="36"/>
    </row>
    <row r="146" spans="1:5" x14ac:dyDescent="0.3">
      <c r="A146" s="124" t="s">
        <v>51</v>
      </c>
      <c r="B146" s="12" t="s">
        <v>151</v>
      </c>
      <c r="C146" s="1" t="s">
        <v>1085</v>
      </c>
      <c r="D146" s="5">
        <v>31</v>
      </c>
      <c r="E146" s="36"/>
    </row>
    <row r="147" spans="1:5" x14ac:dyDescent="0.3">
      <c r="A147" s="124" t="s">
        <v>51</v>
      </c>
      <c r="B147" s="12" t="s">
        <v>157</v>
      </c>
      <c r="C147" s="1" t="s">
        <v>1091</v>
      </c>
      <c r="D147" s="5">
        <v>32.5</v>
      </c>
      <c r="E147" s="36"/>
    </row>
    <row r="148" spans="1:5" x14ac:dyDescent="0.3">
      <c r="A148" s="124" t="s">
        <v>51</v>
      </c>
      <c r="B148" s="12" t="s">
        <v>156</v>
      </c>
      <c r="C148" s="1" t="s">
        <v>1090</v>
      </c>
      <c r="D148" s="5">
        <v>32.5</v>
      </c>
      <c r="E148" s="36"/>
    </row>
    <row r="149" spans="1:5" x14ac:dyDescent="0.3">
      <c r="A149" s="124" t="s">
        <v>51</v>
      </c>
      <c r="B149" s="12" t="s">
        <v>158</v>
      </c>
      <c r="C149" s="1" t="s">
        <v>1092</v>
      </c>
      <c r="D149" s="5">
        <v>31</v>
      </c>
      <c r="E149" s="36"/>
    </row>
    <row r="150" spans="1:5" x14ac:dyDescent="0.3">
      <c r="A150" s="124" t="s">
        <v>51</v>
      </c>
      <c r="B150" s="12" t="s">
        <v>155</v>
      </c>
      <c r="C150" s="1" t="s">
        <v>1089</v>
      </c>
      <c r="D150" s="5">
        <v>31</v>
      </c>
      <c r="E150" s="36"/>
    </row>
    <row r="151" spans="1:5" x14ac:dyDescent="0.3">
      <c r="A151" s="124" t="s">
        <v>51</v>
      </c>
      <c r="B151" s="12" t="s">
        <v>1136</v>
      </c>
      <c r="C151" s="1" t="s">
        <v>1137</v>
      </c>
      <c r="D151" s="5">
        <v>24.95</v>
      </c>
      <c r="E151" s="36"/>
    </row>
    <row r="152" spans="1:5" x14ac:dyDescent="0.3">
      <c r="A152" s="124" t="s">
        <v>51</v>
      </c>
      <c r="B152" s="12" t="s">
        <v>1130</v>
      </c>
      <c r="C152" s="1" t="s">
        <v>1131</v>
      </c>
      <c r="D152" s="5">
        <v>24.95</v>
      </c>
      <c r="E152" s="36"/>
    </row>
    <row r="153" spans="1:5" x14ac:dyDescent="0.3">
      <c r="A153" s="124" t="s">
        <v>51</v>
      </c>
      <c r="B153" s="12" t="s">
        <v>1138</v>
      </c>
      <c r="C153" s="1" t="s">
        <v>1139</v>
      </c>
      <c r="D153" s="5">
        <v>23.95</v>
      </c>
      <c r="E153" s="36"/>
    </row>
    <row r="154" spans="1:5" x14ac:dyDescent="0.3">
      <c r="A154" s="124" t="s">
        <v>51</v>
      </c>
      <c r="B154" s="12" t="s">
        <v>1134</v>
      </c>
      <c r="C154" s="1" t="s">
        <v>1135</v>
      </c>
      <c r="D154" s="5">
        <v>24.45</v>
      </c>
      <c r="E154" s="36"/>
    </row>
    <row r="155" spans="1:5" x14ac:dyDescent="0.3">
      <c r="A155" s="124" t="s">
        <v>51</v>
      </c>
      <c r="B155" s="12" t="s">
        <v>1132</v>
      </c>
      <c r="C155" s="1" t="s">
        <v>1133</v>
      </c>
      <c r="D155" s="5">
        <v>23.95</v>
      </c>
      <c r="E155" s="36"/>
    </row>
    <row r="156" spans="1:5" x14ac:dyDescent="0.3">
      <c r="A156" s="124" t="s">
        <v>51</v>
      </c>
      <c r="B156" s="12" t="s">
        <v>174</v>
      </c>
      <c r="C156" s="1" t="s">
        <v>1108</v>
      </c>
      <c r="D156" s="5">
        <v>23.95</v>
      </c>
      <c r="E156" s="36"/>
    </row>
    <row r="157" spans="1:5" x14ac:dyDescent="0.3">
      <c r="A157" s="124" t="s">
        <v>51</v>
      </c>
      <c r="B157" s="12" t="s">
        <v>175</v>
      </c>
      <c r="C157" s="1" t="s">
        <v>1109</v>
      </c>
      <c r="D157" s="5">
        <v>22.95</v>
      </c>
      <c r="E157" s="36"/>
    </row>
    <row r="158" spans="1:5" x14ac:dyDescent="0.3">
      <c r="A158" s="124" t="s">
        <v>51</v>
      </c>
      <c r="B158" s="12" t="s">
        <v>173</v>
      </c>
      <c r="C158" s="1" t="s">
        <v>1107</v>
      </c>
      <c r="D158" s="5">
        <v>23.5</v>
      </c>
      <c r="E158" s="36"/>
    </row>
    <row r="159" spans="1:5" x14ac:dyDescent="0.3">
      <c r="A159" s="124" t="s">
        <v>51</v>
      </c>
      <c r="B159" s="12" t="s">
        <v>172</v>
      </c>
      <c r="C159" s="1" t="s">
        <v>1106</v>
      </c>
      <c r="D159" s="5">
        <v>22.95</v>
      </c>
      <c r="E159" s="36"/>
    </row>
    <row r="160" spans="1:5" x14ac:dyDescent="0.3">
      <c r="A160" s="124" t="s">
        <v>51</v>
      </c>
      <c r="B160" s="12" t="s">
        <v>1146</v>
      </c>
      <c r="C160" s="1" t="s">
        <v>1147</v>
      </c>
      <c r="D160" s="5">
        <v>23.5</v>
      </c>
      <c r="E160" s="36"/>
    </row>
    <row r="161" spans="1:5" x14ac:dyDescent="0.3">
      <c r="A161" s="124" t="s">
        <v>51</v>
      </c>
      <c r="B161" s="12" t="s">
        <v>1140</v>
      </c>
      <c r="C161" s="1" t="s">
        <v>1141</v>
      </c>
      <c r="D161" s="5">
        <v>23.5</v>
      </c>
      <c r="E161" s="36"/>
    </row>
    <row r="162" spans="1:5" x14ac:dyDescent="0.3">
      <c r="A162" s="124" t="s">
        <v>51</v>
      </c>
      <c r="B162" s="12" t="s">
        <v>1144</v>
      </c>
      <c r="C162" s="1" t="s">
        <v>1145</v>
      </c>
      <c r="D162" s="5">
        <v>23</v>
      </c>
      <c r="E162" s="36"/>
    </row>
    <row r="163" spans="1:5" x14ac:dyDescent="0.3">
      <c r="A163" s="124" t="s">
        <v>51</v>
      </c>
      <c r="B163" s="12" t="s">
        <v>1148</v>
      </c>
      <c r="C163" s="1" t="s">
        <v>1149</v>
      </c>
      <c r="D163" s="5">
        <v>22.5</v>
      </c>
      <c r="E163" s="36"/>
    </row>
    <row r="164" spans="1:5" x14ac:dyDescent="0.3">
      <c r="A164" s="124" t="s">
        <v>51</v>
      </c>
      <c r="B164" s="12" t="s">
        <v>1142</v>
      </c>
      <c r="C164" s="1" t="s">
        <v>1143</v>
      </c>
      <c r="D164" s="5">
        <v>22.5</v>
      </c>
      <c r="E164" s="36"/>
    </row>
    <row r="165" spans="1:5" x14ac:dyDescent="0.3">
      <c r="A165" s="124" t="s">
        <v>51</v>
      </c>
      <c r="B165" s="12" t="s">
        <v>164</v>
      </c>
      <c r="C165" s="1" t="s">
        <v>1098</v>
      </c>
      <c r="D165" s="5">
        <v>25.95</v>
      </c>
      <c r="E165" s="36"/>
    </row>
    <row r="166" spans="1:5" x14ac:dyDescent="0.3">
      <c r="A166" s="124" t="s">
        <v>51</v>
      </c>
      <c r="B166" s="12" t="s">
        <v>159</v>
      </c>
      <c r="C166" s="1" t="s">
        <v>1093</v>
      </c>
      <c r="D166" s="5">
        <v>24.95</v>
      </c>
      <c r="E166" s="36"/>
    </row>
    <row r="167" spans="1:5" x14ac:dyDescent="0.3">
      <c r="A167" s="124" t="s">
        <v>51</v>
      </c>
      <c r="B167" s="12" t="s">
        <v>165</v>
      </c>
      <c r="C167" s="1" t="s">
        <v>1099</v>
      </c>
      <c r="D167" s="5">
        <v>25.95</v>
      </c>
      <c r="E167" s="36"/>
    </row>
    <row r="168" spans="1:5" x14ac:dyDescent="0.3">
      <c r="A168" s="124" t="s">
        <v>51</v>
      </c>
      <c r="B168" s="12" t="s">
        <v>166</v>
      </c>
      <c r="C168" s="1" t="s">
        <v>1100</v>
      </c>
      <c r="D168" s="5">
        <v>25.45</v>
      </c>
      <c r="E168" s="36"/>
    </row>
    <row r="169" spans="1:5" x14ac:dyDescent="0.3">
      <c r="A169" s="124" t="s">
        <v>51</v>
      </c>
      <c r="B169" s="12" t="s">
        <v>167</v>
      </c>
      <c r="C169" s="1" t="s">
        <v>1101</v>
      </c>
      <c r="D169" s="5">
        <v>24.95</v>
      </c>
      <c r="E169" s="36"/>
    </row>
    <row r="170" spans="1:5" x14ac:dyDescent="0.3">
      <c r="A170" s="124" t="s">
        <v>51</v>
      </c>
      <c r="B170" s="12" t="s">
        <v>1116</v>
      </c>
      <c r="C170" s="1" t="s">
        <v>1117</v>
      </c>
      <c r="D170" s="5">
        <v>27.45</v>
      </c>
      <c r="E170" s="36"/>
    </row>
    <row r="171" spans="1:5" x14ac:dyDescent="0.3">
      <c r="A171" s="124" t="s">
        <v>51</v>
      </c>
      <c r="B171" s="12" t="s">
        <v>1118</v>
      </c>
      <c r="C171" s="1" t="s">
        <v>1119</v>
      </c>
      <c r="D171" s="5">
        <v>26.45</v>
      </c>
      <c r="E171" s="36"/>
    </row>
    <row r="172" spans="1:5" x14ac:dyDescent="0.3">
      <c r="A172" s="124" t="s">
        <v>51</v>
      </c>
      <c r="B172" s="12" t="s">
        <v>1114</v>
      </c>
      <c r="C172" s="1" t="s">
        <v>1115</v>
      </c>
      <c r="D172" s="5">
        <v>26.95</v>
      </c>
      <c r="E172" s="36"/>
    </row>
    <row r="173" spans="1:5" x14ac:dyDescent="0.3">
      <c r="A173" s="124" t="s">
        <v>51</v>
      </c>
      <c r="B173" s="12" t="s">
        <v>163</v>
      </c>
      <c r="C173" s="1" t="s">
        <v>1097</v>
      </c>
      <c r="D173" s="5">
        <v>28.5</v>
      </c>
      <c r="E173" s="36"/>
    </row>
    <row r="174" spans="1:5" x14ac:dyDescent="0.3">
      <c r="A174" s="124" t="s">
        <v>51</v>
      </c>
      <c r="B174" s="12" t="s">
        <v>162</v>
      </c>
      <c r="C174" s="1" t="s">
        <v>1096</v>
      </c>
      <c r="D174" s="5">
        <v>28</v>
      </c>
      <c r="E174" s="36"/>
    </row>
    <row r="175" spans="1:5" x14ac:dyDescent="0.3">
      <c r="A175" s="124" t="s">
        <v>51</v>
      </c>
      <c r="B175" s="12" t="s">
        <v>161</v>
      </c>
      <c r="C175" s="1" t="s">
        <v>1095</v>
      </c>
      <c r="D175" s="5">
        <v>27.5</v>
      </c>
      <c r="E175" s="36"/>
    </row>
    <row r="176" spans="1:5" x14ac:dyDescent="0.3">
      <c r="A176" s="124" t="s">
        <v>51</v>
      </c>
      <c r="B176" s="12" t="s">
        <v>1128</v>
      </c>
      <c r="C176" s="1" t="s">
        <v>1129</v>
      </c>
      <c r="D176" s="5">
        <v>26.45</v>
      </c>
      <c r="E176" s="36"/>
    </row>
    <row r="177" spans="1:5" x14ac:dyDescent="0.3">
      <c r="A177" s="124" t="s">
        <v>51</v>
      </c>
      <c r="B177" s="12" t="s">
        <v>1126</v>
      </c>
      <c r="C177" s="1" t="s">
        <v>1127</v>
      </c>
      <c r="D177" s="5">
        <v>25.95</v>
      </c>
      <c r="E177" s="36"/>
    </row>
    <row r="178" spans="1:5" x14ac:dyDescent="0.3">
      <c r="A178" s="124" t="s">
        <v>51</v>
      </c>
      <c r="B178" s="12" t="s">
        <v>1152</v>
      </c>
      <c r="C178" s="1" t="s">
        <v>1153</v>
      </c>
      <c r="D178" s="5">
        <v>26.95</v>
      </c>
      <c r="E178" s="36"/>
    </row>
    <row r="179" spans="1:5" x14ac:dyDescent="0.3">
      <c r="A179" s="124" t="s">
        <v>51</v>
      </c>
      <c r="B179" s="12" t="s">
        <v>1150</v>
      </c>
      <c r="C179" s="1" t="s">
        <v>1151</v>
      </c>
      <c r="D179" s="5">
        <v>26.5</v>
      </c>
      <c r="E179" s="36"/>
    </row>
    <row r="180" spans="1:5" x14ac:dyDescent="0.3">
      <c r="A180" s="124" t="s">
        <v>51</v>
      </c>
      <c r="B180" s="12" t="s">
        <v>177</v>
      </c>
      <c r="C180" s="1" t="s">
        <v>1111</v>
      </c>
      <c r="D180" s="5">
        <v>26.95</v>
      </c>
      <c r="E180" s="36"/>
    </row>
    <row r="181" spans="1:5" x14ac:dyDescent="0.3">
      <c r="A181" s="124" t="s">
        <v>51</v>
      </c>
      <c r="B181" s="12" t="s">
        <v>176</v>
      </c>
      <c r="C181" s="1" t="s">
        <v>1110</v>
      </c>
      <c r="D181" s="5">
        <v>26.45</v>
      </c>
      <c r="E181" s="36"/>
    </row>
    <row r="182" spans="1:5" x14ac:dyDescent="0.3">
      <c r="A182" s="124" t="s">
        <v>51</v>
      </c>
      <c r="B182" s="12" t="s">
        <v>179</v>
      </c>
      <c r="C182" s="1" t="s">
        <v>1113</v>
      </c>
      <c r="D182" s="5">
        <v>26.95</v>
      </c>
      <c r="E182" s="36"/>
    </row>
    <row r="183" spans="1:5" x14ac:dyDescent="0.3">
      <c r="A183" s="124" t="s">
        <v>51</v>
      </c>
      <c r="B183" s="12" t="s">
        <v>178</v>
      </c>
      <c r="C183" s="1" t="s">
        <v>1112</v>
      </c>
      <c r="D183" s="5">
        <v>26.45</v>
      </c>
      <c r="E183" s="36"/>
    </row>
    <row r="184" spans="1:5" x14ac:dyDescent="0.3">
      <c r="A184" s="124" t="s">
        <v>51</v>
      </c>
      <c r="B184" s="12" t="s">
        <v>189</v>
      </c>
      <c r="C184" s="1" t="s">
        <v>1169</v>
      </c>
      <c r="D184" s="5">
        <v>21</v>
      </c>
      <c r="E184" s="36"/>
    </row>
    <row r="185" spans="1:5" x14ac:dyDescent="0.3">
      <c r="A185" s="124" t="s">
        <v>51</v>
      </c>
      <c r="B185" s="12" t="s">
        <v>131</v>
      </c>
      <c r="C185" s="1" t="s">
        <v>994</v>
      </c>
      <c r="D185" s="5">
        <v>21.5</v>
      </c>
      <c r="E185" s="36"/>
    </row>
    <row r="186" spans="1:5" x14ac:dyDescent="0.3">
      <c r="A186" s="124" t="s">
        <v>51</v>
      </c>
      <c r="B186" s="12" t="s">
        <v>170</v>
      </c>
      <c r="C186" s="1" t="s">
        <v>1104</v>
      </c>
      <c r="D186" s="5">
        <v>20.95</v>
      </c>
      <c r="E186" s="36"/>
    </row>
    <row r="187" spans="1:5" x14ac:dyDescent="0.3">
      <c r="A187" s="124" t="s">
        <v>51</v>
      </c>
      <c r="B187" s="12" t="s">
        <v>168</v>
      </c>
      <c r="C187" s="1" t="s">
        <v>1102</v>
      </c>
      <c r="D187" s="5">
        <v>20.95</v>
      </c>
      <c r="E187" s="36"/>
    </row>
    <row r="188" spans="1:5" x14ac:dyDescent="0.3">
      <c r="A188" s="124" t="s">
        <v>51</v>
      </c>
      <c r="B188" s="12" t="s">
        <v>171</v>
      </c>
      <c r="C188" s="1" t="s">
        <v>1105</v>
      </c>
      <c r="D188" s="5">
        <v>19.95</v>
      </c>
      <c r="E188" s="36"/>
    </row>
    <row r="189" spans="1:5" x14ac:dyDescent="0.3">
      <c r="A189" s="124" t="s">
        <v>51</v>
      </c>
      <c r="B189" s="12" t="s">
        <v>169</v>
      </c>
      <c r="C189" s="1" t="s">
        <v>1103</v>
      </c>
      <c r="D189" s="5">
        <v>19.95</v>
      </c>
      <c r="E189" s="36"/>
    </row>
    <row r="190" spans="1:5" x14ac:dyDescent="0.3">
      <c r="A190" s="124" t="s">
        <v>51</v>
      </c>
      <c r="B190" s="12" t="s">
        <v>990</v>
      </c>
      <c r="C190" s="1" t="s">
        <v>991</v>
      </c>
      <c r="D190" s="5">
        <v>21.95</v>
      </c>
      <c r="E190" s="36"/>
    </row>
    <row r="191" spans="1:5" x14ac:dyDescent="0.3">
      <c r="A191" s="124" t="s">
        <v>51</v>
      </c>
      <c r="B191" s="12" t="s">
        <v>129</v>
      </c>
      <c r="C191" s="1" t="s">
        <v>992</v>
      </c>
      <c r="D191" s="5">
        <v>21.5</v>
      </c>
      <c r="E191" s="36"/>
    </row>
    <row r="192" spans="1:5" x14ac:dyDescent="0.3">
      <c r="A192" s="124" t="s">
        <v>51</v>
      </c>
      <c r="B192" s="12" t="s">
        <v>185</v>
      </c>
      <c r="C192" s="1" t="s">
        <v>1165</v>
      </c>
      <c r="D192" s="5">
        <v>18.95</v>
      </c>
      <c r="E192" s="36"/>
    </row>
    <row r="193" spans="1:5" x14ac:dyDescent="0.3">
      <c r="A193" s="124" t="s">
        <v>51</v>
      </c>
      <c r="B193" s="12" t="s">
        <v>186</v>
      </c>
      <c r="C193" s="1" t="s">
        <v>1166</v>
      </c>
      <c r="D193" s="5">
        <v>18.5</v>
      </c>
      <c r="E193" s="36"/>
    </row>
    <row r="194" spans="1:5" x14ac:dyDescent="0.3">
      <c r="A194" s="124" t="s">
        <v>51</v>
      </c>
      <c r="B194" s="12" t="s">
        <v>160</v>
      </c>
      <c r="C194" s="1" t="s">
        <v>1094</v>
      </c>
      <c r="D194" s="5">
        <v>23.95</v>
      </c>
      <c r="E194" s="36"/>
    </row>
    <row r="195" spans="1:5" x14ac:dyDescent="0.3">
      <c r="A195" s="124" t="s">
        <v>51</v>
      </c>
      <c r="B195" s="12" t="s">
        <v>184</v>
      </c>
      <c r="C195" s="1" t="s">
        <v>1164</v>
      </c>
      <c r="D195" s="5">
        <v>23.95</v>
      </c>
      <c r="E195" s="36"/>
    </row>
    <row r="196" spans="1:5" x14ac:dyDescent="0.3">
      <c r="A196" s="124" t="s">
        <v>51</v>
      </c>
      <c r="B196" s="12" t="s">
        <v>985</v>
      </c>
      <c r="C196" s="1" t="s">
        <v>986</v>
      </c>
      <c r="D196" s="5">
        <v>24.5</v>
      </c>
      <c r="E196" s="36"/>
    </row>
    <row r="197" spans="1:5" x14ac:dyDescent="0.3">
      <c r="A197" s="124" t="s">
        <v>51</v>
      </c>
      <c r="B197" s="12" t="s">
        <v>126</v>
      </c>
      <c r="C197" s="1" t="s">
        <v>987</v>
      </c>
      <c r="D197" s="5">
        <v>23.95</v>
      </c>
      <c r="E197" s="36"/>
    </row>
    <row r="198" spans="1:5" x14ac:dyDescent="0.3">
      <c r="A198" s="124" t="s">
        <v>51</v>
      </c>
      <c r="B198" s="12" t="s">
        <v>146</v>
      </c>
      <c r="C198" s="1" t="s">
        <v>1080</v>
      </c>
      <c r="D198" s="5">
        <v>15.95</v>
      </c>
      <c r="E198" s="36"/>
    </row>
    <row r="199" spans="1:5" x14ac:dyDescent="0.3">
      <c r="A199" s="124" t="s">
        <v>51</v>
      </c>
      <c r="B199" s="12" t="s">
        <v>147</v>
      </c>
      <c r="C199" s="1" t="s">
        <v>1081</v>
      </c>
      <c r="D199" s="5">
        <v>15.45</v>
      </c>
      <c r="E199" s="36"/>
    </row>
    <row r="200" spans="1:5" x14ac:dyDescent="0.3">
      <c r="A200" s="124" t="s">
        <v>51</v>
      </c>
      <c r="B200" s="12" t="s">
        <v>148</v>
      </c>
      <c r="C200" s="1" t="s">
        <v>1082</v>
      </c>
      <c r="D200" s="5">
        <v>15.95</v>
      </c>
      <c r="E200" s="36"/>
    </row>
    <row r="201" spans="1:5" x14ac:dyDescent="0.3">
      <c r="A201" s="124" t="s">
        <v>51</v>
      </c>
      <c r="B201" s="12" t="s">
        <v>187</v>
      </c>
      <c r="C201" s="1" t="s">
        <v>1167</v>
      </c>
      <c r="D201" s="5">
        <v>20.95</v>
      </c>
      <c r="E201" s="36"/>
    </row>
    <row r="202" spans="1:5" x14ac:dyDescent="0.3">
      <c r="A202" s="124" t="s">
        <v>51</v>
      </c>
      <c r="B202" s="12" t="s">
        <v>188</v>
      </c>
      <c r="C202" s="1" t="s">
        <v>1168</v>
      </c>
      <c r="D202" s="5">
        <v>20.45</v>
      </c>
      <c r="E202" s="36"/>
    </row>
    <row r="203" spans="1:5" x14ac:dyDescent="0.3">
      <c r="A203" s="124" t="s">
        <v>51</v>
      </c>
      <c r="B203" s="12" t="s">
        <v>130</v>
      </c>
      <c r="C203" s="1" t="s">
        <v>993</v>
      </c>
      <c r="D203" s="5">
        <v>20.95</v>
      </c>
      <c r="E203" s="36"/>
    </row>
    <row r="204" spans="1:5" x14ac:dyDescent="0.3">
      <c r="A204" s="124" t="s">
        <v>51</v>
      </c>
      <c r="B204" s="12" t="s">
        <v>182</v>
      </c>
      <c r="C204" s="1" t="s">
        <v>1162</v>
      </c>
      <c r="D204" s="5">
        <v>22.95</v>
      </c>
      <c r="E204" s="36"/>
    </row>
    <row r="205" spans="1:5" x14ac:dyDescent="0.3">
      <c r="A205" s="124" t="s">
        <v>51</v>
      </c>
      <c r="B205" s="12" t="s">
        <v>183</v>
      </c>
      <c r="C205" s="1" t="s">
        <v>1163</v>
      </c>
      <c r="D205" s="5">
        <v>22.45</v>
      </c>
      <c r="E205" s="36"/>
    </row>
    <row r="206" spans="1:5" x14ac:dyDescent="0.3">
      <c r="A206" s="124" t="s">
        <v>51</v>
      </c>
      <c r="B206" s="12" t="s">
        <v>128</v>
      </c>
      <c r="C206" s="1" t="s">
        <v>989</v>
      </c>
      <c r="D206" s="5">
        <v>22.95</v>
      </c>
      <c r="E206" s="36"/>
    </row>
    <row r="207" spans="1:5" x14ac:dyDescent="0.3">
      <c r="A207" s="124" t="s">
        <v>51</v>
      </c>
      <c r="B207" s="12" t="s">
        <v>127</v>
      </c>
      <c r="C207" s="1" t="s">
        <v>988</v>
      </c>
      <c r="D207" s="5">
        <v>22.45</v>
      </c>
      <c r="E207" s="36"/>
    </row>
    <row r="208" spans="1:5" x14ac:dyDescent="0.3">
      <c r="A208" s="124" t="s">
        <v>51</v>
      </c>
      <c r="B208" s="12" t="s">
        <v>142</v>
      </c>
      <c r="C208" s="1" t="s">
        <v>1076</v>
      </c>
      <c r="D208" s="5">
        <v>25</v>
      </c>
      <c r="E208" s="36"/>
    </row>
    <row r="209" spans="1:5" x14ac:dyDescent="0.3">
      <c r="A209" s="124" t="s">
        <v>51</v>
      </c>
      <c r="B209" s="12" t="s">
        <v>143</v>
      </c>
      <c r="C209" s="1" t="s">
        <v>1077</v>
      </c>
      <c r="D209" s="5">
        <v>25</v>
      </c>
      <c r="E209" s="36"/>
    </row>
    <row r="210" spans="1:5" x14ac:dyDescent="0.3">
      <c r="A210" s="124" t="s">
        <v>51</v>
      </c>
      <c r="B210" s="12" t="s">
        <v>1367</v>
      </c>
      <c r="C210" s="1" t="s">
        <v>1368</v>
      </c>
      <c r="D210" s="5">
        <v>32.950000000000003</v>
      </c>
      <c r="E210" s="36"/>
    </row>
    <row r="211" spans="1:5" x14ac:dyDescent="0.3">
      <c r="A211" s="124" t="s">
        <v>51</v>
      </c>
      <c r="B211" s="12" t="s">
        <v>910</v>
      </c>
      <c r="C211" s="1" t="s">
        <v>911</v>
      </c>
      <c r="D211" s="5">
        <v>68.95</v>
      </c>
      <c r="E211" s="36"/>
    </row>
    <row r="212" spans="1:5" x14ac:dyDescent="0.3">
      <c r="A212" s="124" t="s">
        <v>51</v>
      </c>
      <c r="B212" s="12" t="s">
        <v>1369</v>
      </c>
      <c r="C212" s="1" t="s">
        <v>1370</v>
      </c>
      <c r="D212" s="5">
        <v>30.95</v>
      </c>
      <c r="E212" s="36"/>
    </row>
    <row r="213" spans="1:5" x14ac:dyDescent="0.3">
      <c r="A213" s="124" t="s">
        <v>51</v>
      </c>
      <c r="B213" s="12" t="s">
        <v>89</v>
      </c>
      <c r="C213" s="1" t="s">
        <v>895</v>
      </c>
      <c r="D213" s="5">
        <v>30.95</v>
      </c>
      <c r="E213" s="36"/>
    </row>
    <row r="214" spans="1:5" x14ac:dyDescent="0.3">
      <c r="A214" s="124" t="s">
        <v>51</v>
      </c>
      <c r="B214" s="12" t="s">
        <v>87</v>
      </c>
      <c r="C214" s="1" t="s">
        <v>893</v>
      </c>
      <c r="D214" s="5">
        <v>30.95</v>
      </c>
      <c r="E214" s="36"/>
    </row>
    <row r="215" spans="1:5" x14ac:dyDescent="0.3">
      <c r="A215" s="124" t="s">
        <v>51</v>
      </c>
      <c r="B215" s="12" t="s">
        <v>88</v>
      </c>
      <c r="C215" s="1" t="s">
        <v>894</v>
      </c>
      <c r="D215" s="5">
        <v>30.95</v>
      </c>
      <c r="E215" s="36"/>
    </row>
    <row r="216" spans="1:5" x14ac:dyDescent="0.3">
      <c r="A216" s="124" t="s">
        <v>51</v>
      </c>
      <c r="B216" s="12" t="s">
        <v>908</v>
      </c>
      <c r="C216" s="1" t="s">
        <v>909</v>
      </c>
      <c r="D216" s="5">
        <v>51.95</v>
      </c>
      <c r="E216" s="36"/>
    </row>
    <row r="217" spans="1:5" x14ac:dyDescent="0.3">
      <c r="A217" s="124" t="s">
        <v>51</v>
      </c>
      <c r="B217" s="12" t="s">
        <v>912</v>
      </c>
      <c r="C217" s="1" t="s">
        <v>913</v>
      </c>
      <c r="D217" s="5">
        <v>30.95</v>
      </c>
      <c r="E217" s="36"/>
    </row>
    <row r="218" spans="1:5" x14ac:dyDescent="0.3">
      <c r="A218" s="124" t="s">
        <v>51</v>
      </c>
      <c r="B218" s="12" t="s">
        <v>1371</v>
      </c>
      <c r="C218" s="1" t="s">
        <v>1372</v>
      </c>
      <c r="D218" s="5">
        <v>40.950000000000003</v>
      </c>
      <c r="E218" s="36"/>
    </row>
    <row r="219" spans="1:5" x14ac:dyDescent="0.3">
      <c r="A219" s="124" t="s">
        <v>51</v>
      </c>
      <c r="B219" s="12" t="s">
        <v>902</v>
      </c>
      <c r="C219" s="1" t="s">
        <v>903</v>
      </c>
      <c r="D219" s="5">
        <v>79.95</v>
      </c>
      <c r="E219" s="36"/>
    </row>
    <row r="220" spans="1:5" x14ac:dyDescent="0.3">
      <c r="A220" s="124" t="s">
        <v>51</v>
      </c>
      <c r="B220" s="12" t="s">
        <v>900</v>
      </c>
      <c r="C220" s="1" t="s">
        <v>901</v>
      </c>
      <c r="D220" s="5">
        <v>33.950000000000003</v>
      </c>
      <c r="E220" s="36"/>
    </row>
    <row r="221" spans="1:5" x14ac:dyDescent="0.3">
      <c r="A221" s="124" t="s">
        <v>51</v>
      </c>
      <c r="B221" s="12" t="s">
        <v>84</v>
      </c>
      <c r="C221" s="1" t="s">
        <v>890</v>
      </c>
      <c r="D221" s="5">
        <v>33.950000000000003</v>
      </c>
      <c r="E221" s="36"/>
    </row>
    <row r="222" spans="1:5" x14ac:dyDescent="0.3">
      <c r="A222" s="124" t="s">
        <v>51</v>
      </c>
      <c r="B222" s="12" t="s">
        <v>83</v>
      </c>
      <c r="C222" s="1" t="s">
        <v>889</v>
      </c>
      <c r="D222" s="5">
        <v>33.950000000000003</v>
      </c>
      <c r="E222" s="36"/>
    </row>
    <row r="223" spans="1:5" x14ac:dyDescent="0.3">
      <c r="A223" s="124" t="s">
        <v>51</v>
      </c>
      <c r="B223" s="12" t="s">
        <v>85</v>
      </c>
      <c r="C223" s="1" t="s">
        <v>891</v>
      </c>
      <c r="D223" s="5">
        <v>33.950000000000003</v>
      </c>
      <c r="E223" s="36"/>
    </row>
    <row r="224" spans="1:5" x14ac:dyDescent="0.3">
      <c r="A224" s="124" t="s">
        <v>51</v>
      </c>
      <c r="B224" s="12" t="s">
        <v>82</v>
      </c>
      <c r="C224" s="1" t="s">
        <v>888</v>
      </c>
      <c r="D224" s="5">
        <v>30.95</v>
      </c>
      <c r="E224" s="36"/>
    </row>
    <row r="225" spans="1:5" x14ac:dyDescent="0.3">
      <c r="A225" s="124" t="s">
        <v>51</v>
      </c>
      <c r="B225" s="12" t="s">
        <v>86</v>
      </c>
      <c r="C225" s="1" t="s">
        <v>892</v>
      </c>
      <c r="D225" s="5">
        <v>30.95</v>
      </c>
      <c r="E225" s="36"/>
    </row>
    <row r="226" spans="1:5" x14ac:dyDescent="0.3">
      <c r="A226" s="124" t="s">
        <v>51</v>
      </c>
      <c r="B226" s="12" t="s">
        <v>76</v>
      </c>
      <c r="C226" s="1" t="s">
        <v>882</v>
      </c>
      <c r="D226" s="5">
        <v>14.95</v>
      </c>
      <c r="E226" s="36"/>
    </row>
    <row r="227" spans="1:5" x14ac:dyDescent="0.3">
      <c r="A227" s="124" t="s">
        <v>51</v>
      </c>
      <c r="B227" s="12" t="s">
        <v>73</v>
      </c>
      <c r="C227" s="1" t="s">
        <v>879</v>
      </c>
      <c r="D227" s="5">
        <v>13.5</v>
      </c>
      <c r="E227" s="36"/>
    </row>
    <row r="228" spans="1:5" x14ac:dyDescent="0.3">
      <c r="A228" s="124" t="s">
        <v>51</v>
      </c>
      <c r="B228" s="12" t="s">
        <v>74</v>
      </c>
      <c r="C228" s="1" t="s">
        <v>880</v>
      </c>
      <c r="D228" s="5">
        <v>12.95</v>
      </c>
      <c r="E228" s="36"/>
    </row>
    <row r="229" spans="1:5" x14ac:dyDescent="0.3">
      <c r="A229" s="124" t="s">
        <v>51</v>
      </c>
      <c r="B229" s="12" t="s">
        <v>75</v>
      </c>
      <c r="C229" s="1" t="s">
        <v>881</v>
      </c>
      <c r="D229" s="5">
        <v>12.95</v>
      </c>
      <c r="E229" s="36"/>
    </row>
    <row r="230" spans="1:5" x14ac:dyDescent="0.3">
      <c r="A230" s="124" t="s">
        <v>51</v>
      </c>
      <c r="B230" s="12" t="s">
        <v>906</v>
      </c>
      <c r="C230" s="1" t="s">
        <v>907</v>
      </c>
      <c r="D230" s="5">
        <v>25.95</v>
      </c>
      <c r="E230" s="36"/>
    </row>
    <row r="231" spans="1:5" x14ac:dyDescent="0.3">
      <c r="A231" s="124" t="s">
        <v>51</v>
      </c>
      <c r="B231" s="12" t="s">
        <v>1373</v>
      </c>
      <c r="C231" s="1" t="s">
        <v>1374</v>
      </c>
      <c r="D231" s="5">
        <v>24.95</v>
      </c>
      <c r="E231" s="36"/>
    </row>
    <row r="232" spans="1:5" x14ac:dyDescent="0.3">
      <c r="A232" s="124" t="s">
        <v>51</v>
      </c>
      <c r="B232" s="12" t="s">
        <v>904</v>
      </c>
      <c r="C232" s="1" t="s">
        <v>905</v>
      </c>
      <c r="D232" s="5">
        <v>25.95</v>
      </c>
      <c r="E232" s="36"/>
    </row>
    <row r="233" spans="1:5" x14ac:dyDescent="0.3">
      <c r="A233" s="124" t="s">
        <v>51</v>
      </c>
      <c r="B233" s="12" t="s">
        <v>1375</v>
      </c>
      <c r="C233" s="1" t="s">
        <v>1376</v>
      </c>
      <c r="D233" s="5">
        <v>24.95</v>
      </c>
      <c r="E233" s="36"/>
    </row>
    <row r="234" spans="1:5" x14ac:dyDescent="0.3">
      <c r="A234" s="124" t="s">
        <v>51</v>
      </c>
      <c r="B234" s="12" t="s">
        <v>1377</v>
      </c>
      <c r="C234" s="1" t="s">
        <v>1378</v>
      </c>
      <c r="D234" s="5">
        <v>54.95</v>
      </c>
      <c r="E234" s="36"/>
    </row>
    <row r="235" spans="1:5" x14ac:dyDescent="0.3">
      <c r="A235" s="124" t="s">
        <v>51</v>
      </c>
      <c r="B235" s="12" t="s">
        <v>1379</v>
      </c>
      <c r="C235" s="1" t="s">
        <v>1380</v>
      </c>
      <c r="D235" s="5">
        <v>29.95</v>
      </c>
      <c r="E235" s="36"/>
    </row>
    <row r="236" spans="1:5" x14ac:dyDescent="0.3">
      <c r="A236" s="124" t="s">
        <v>51</v>
      </c>
      <c r="B236" s="12" t="s">
        <v>1381</v>
      </c>
      <c r="C236" s="1" t="s">
        <v>1382</v>
      </c>
      <c r="D236" s="5">
        <v>29.95</v>
      </c>
      <c r="E236" s="36"/>
    </row>
    <row r="237" spans="1:5" x14ac:dyDescent="0.3">
      <c r="A237" s="124" t="s">
        <v>51</v>
      </c>
      <c r="B237" s="12" t="s">
        <v>77</v>
      </c>
      <c r="C237" s="1" t="s">
        <v>883</v>
      </c>
      <c r="D237" s="5">
        <v>23.95</v>
      </c>
      <c r="E237" s="36"/>
    </row>
    <row r="238" spans="1:5" x14ac:dyDescent="0.3">
      <c r="A238" s="124" t="s">
        <v>51</v>
      </c>
      <c r="B238" s="12" t="s">
        <v>78</v>
      </c>
      <c r="C238" s="1" t="s">
        <v>884</v>
      </c>
      <c r="D238" s="5">
        <v>23.95</v>
      </c>
      <c r="E238" s="36"/>
    </row>
    <row r="239" spans="1:5" x14ac:dyDescent="0.3">
      <c r="A239" s="124" t="s">
        <v>51</v>
      </c>
      <c r="B239" s="12" t="s">
        <v>79</v>
      </c>
      <c r="C239" s="1" t="s">
        <v>885</v>
      </c>
      <c r="D239" s="5">
        <v>22.95</v>
      </c>
      <c r="E239" s="36"/>
    </row>
    <row r="240" spans="1:5" x14ac:dyDescent="0.3">
      <c r="A240" s="124" t="s">
        <v>51</v>
      </c>
      <c r="B240" s="12" t="s">
        <v>80</v>
      </c>
      <c r="C240" s="1" t="s">
        <v>886</v>
      </c>
      <c r="D240" s="5">
        <v>22.95</v>
      </c>
      <c r="E240" s="36"/>
    </row>
    <row r="241" spans="1:5" x14ac:dyDescent="0.3">
      <c r="A241" s="124" t="s">
        <v>51</v>
      </c>
      <c r="B241" s="12" t="s">
        <v>81</v>
      </c>
      <c r="C241" s="1" t="s">
        <v>887</v>
      </c>
      <c r="D241" s="5">
        <v>22.95</v>
      </c>
      <c r="E241" s="36"/>
    </row>
    <row r="242" spans="1:5" x14ac:dyDescent="0.3">
      <c r="A242" s="124" t="s">
        <v>51</v>
      </c>
      <c r="B242" s="12" t="s">
        <v>896</v>
      </c>
      <c r="C242" s="1" t="s">
        <v>897</v>
      </c>
      <c r="D242" s="5">
        <v>23.95</v>
      </c>
      <c r="E242" s="36"/>
    </row>
    <row r="243" spans="1:5" x14ac:dyDescent="0.3">
      <c r="A243" s="124" t="s">
        <v>51</v>
      </c>
      <c r="B243" s="12" t="s">
        <v>898</v>
      </c>
      <c r="C243" s="1" t="s">
        <v>899</v>
      </c>
      <c r="D243" s="5">
        <v>23.95</v>
      </c>
      <c r="E243" s="36"/>
    </row>
    <row r="244" spans="1:5" x14ac:dyDescent="0.3">
      <c r="A244" s="124" t="s">
        <v>51</v>
      </c>
      <c r="B244" s="12" t="s">
        <v>1383</v>
      </c>
      <c r="C244" s="1" t="s">
        <v>1384</v>
      </c>
      <c r="D244" s="5">
        <v>42.5</v>
      </c>
      <c r="E244" s="36"/>
    </row>
    <row r="245" spans="1:5" x14ac:dyDescent="0.3">
      <c r="A245" s="124" t="s">
        <v>51</v>
      </c>
      <c r="B245" s="12" t="s">
        <v>1385</v>
      </c>
      <c r="C245" s="1" t="s">
        <v>1386</v>
      </c>
      <c r="D245" s="5">
        <v>42.5</v>
      </c>
      <c r="E245" s="36"/>
    </row>
    <row r="246" spans="1:5" x14ac:dyDescent="0.3">
      <c r="A246" s="124" t="s">
        <v>51</v>
      </c>
      <c r="B246" s="12" t="s">
        <v>215</v>
      </c>
      <c r="C246" s="1" t="s">
        <v>1230</v>
      </c>
      <c r="D246" s="5">
        <v>43</v>
      </c>
      <c r="E246" s="36"/>
    </row>
    <row r="247" spans="1:5" x14ac:dyDescent="0.3">
      <c r="A247" s="124" t="s">
        <v>51</v>
      </c>
      <c r="B247" s="12" t="s">
        <v>999</v>
      </c>
      <c r="C247" s="1" t="s">
        <v>1000</v>
      </c>
      <c r="D247" s="5">
        <v>43</v>
      </c>
      <c r="E247" s="36"/>
    </row>
    <row r="248" spans="1:5" x14ac:dyDescent="0.3">
      <c r="A248" s="124" t="s">
        <v>51</v>
      </c>
      <c r="B248" s="12" t="s">
        <v>134</v>
      </c>
      <c r="C248" s="1" t="s">
        <v>997</v>
      </c>
      <c r="D248" s="5">
        <v>43</v>
      </c>
      <c r="E248" s="36"/>
    </row>
    <row r="249" spans="1:5" x14ac:dyDescent="0.3">
      <c r="A249" s="124" t="s">
        <v>51</v>
      </c>
      <c r="B249" s="12" t="s">
        <v>1233</v>
      </c>
      <c r="C249" s="1" t="s">
        <v>1234</v>
      </c>
      <c r="D249" s="5">
        <v>38</v>
      </c>
      <c r="E249" s="36"/>
    </row>
    <row r="250" spans="1:5" x14ac:dyDescent="0.3">
      <c r="A250" s="124" t="s">
        <v>51</v>
      </c>
      <c r="B250" s="12" t="s">
        <v>1001</v>
      </c>
      <c r="C250" s="1" t="s">
        <v>1002</v>
      </c>
      <c r="D250" s="5">
        <v>38</v>
      </c>
      <c r="E250" s="36"/>
    </row>
    <row r="251" spans="1:5" x14ac:dyDescent="0.3">
      <c r="A251" s="124" t="s">
        <v>51</v>
      </c>
      <c r="B251" s="12" t="s">
        <v>214</v>
      </c>
      <c r="C251" s="1" t="s">
        <v>1229</v>
      </c>
      <c r="D251" s="5">
        <v>63.95</v>
      </c>
      <c r="E251" s="36"/>
    </row>
    <row r="252" spans="1:5" x14ac:dyDescent="0.3">
      <c r="A252" s="124" t="s">
        <v>51</v>
      </c>
      <c r="B252" s="12" t="s">
        <v>132</v>
      </c>
      <c r="C252" s="1" t="s">
        <v>995</v>
      </c>
      <c r="D252" s="5">
        <v>60.95</v>
      </c>
      <c r="E252" s="36"/>
    </row>
    <row r="253" spans="1:5" x14ac:dyDescent="0.3">
      <c r="A253" s="124" t="s">
        <v>51</v>
      </c>
      <c r="B253" s="12" t="s">
        <v>213</v>
      </c>
      <c r="C253" s="1" t="s">
        <v>1228</v>
      </c>
      <c r="D253" s="5">
        <v>65.95</v>
      </c>
      <c r="E253" s="36"/>
    </row>
    <row r="254" spans="1:5" x14ac:dyDescent="0.3">
      <c r="A254" s="124" t="s">
        <v>51</v>
      </c>
      <c r="B254" s="12" t="s">
        <v>135</v>
      </c>
      <c r="C254" s="1" t="s">
        <v>998</v>
      </c>
      <c r="D254" s="5">
        <v>43.95</v>
      </c>
      <c r="E254" s="36"/>
    </row>
    <row r="255" spans="1:5" x14ac:dyDescent="0.3">
      <c r="A255" s="124" t="s">
        <v>51</v>
      </c>
      <c r="B255" s="12" t="s">
        <v>216</v>
      </c>
      <c r="C255" s="1" t="s">
        <v>1231</v>
      </c>
      <c r="D255" s="5">
        <v>42.95</v>
      </c>
      <c r="E255" s="36"/>
    </row>
    <row r="256" spans="1:5" x14ac:dyDescent="0.3">
      <c r="A256" s="124" t="s">
        <v>51</v>
      </c>
      <c r="B256" s="12" t="s">
        <v>217</v>
      </c>
      <c r="C256" s="1" t="s">
        <v>1232</v>
      </c>
      <c r="D256" s="5">
        <v>36.5</v>
      </c>
      <c r="E256" s="36"/>
    </row>
    <row r="257" spans="1:5" x14ac:dyDescent="0.3">
      <c r="A257" s="124" t="s">
        <v>51</v>
      </c>
      <c r="B257" s="12" t="s">
        <v>136</v>
      </c>
      <c r="C257" s="1" t="s">
        <v>1387</v>
      </c>
      <c r="D257" s="5">
        <v>36.950000000000003</v>
      </c>
      <c r="E257" s="36"/>
    </row>
    <row r="258" spans="1:5" x14ac:dyDescent="0.3">
      <c r="A258" s="124" t="s">
        <v>51</v>
      </c>
      <c r="B258" s="12" t="s">
        <v>137</v>
      </c>
      <c r="C258" s="1" t="s">
        <v>1388</v>
      </c>
      <c r="D258" s="5">
        <v>26.95</v>
      </c>
      <c r="E258" s="36"/>
    </row>
    <row r="259" spans="1:5" x14ac:dyDescent="0.3">
      <c r="A259" s="124" t="s">
        <v>51</v>
      </c>
      <c r="B259" s="12" t="s">
        <v>133</v>
      </c>
      <c r="C259" s="1" t="s">
        <v>996</v>
      </c>
      <c r="D259" s="5">
        <v>41.95</v>
      </c>
      <c r="E259" s="36"/>
    </row>
    <row r="260" spans="1:5" x14ac:dyDescent="0.3">
      <c r="A260" s="124" t="s">
        <v>51</v>
      </c>
      <c r="B260" s="12" t="s">
        <v>1201</v>
      </c>
      <c r="C260" s="1" t="s">
        <v>1202</v>
      </c>
      <c r="D260" s="5">
        <v>22.95</v>
      </c>
      <c r="E260" s="36"/>
    </row>
    <row r="261" spans="1:5" x14ac:dyDescent="0.3">
      <c r="A261" s="124" t="s">
        <v>51</v>
      </c>
      <c r="B261" s="12" t="s">
        <v>1199</v>
      </c>
      <c r="C261" s="1" t="s">
        <v>1200</v>
      </c>
      <c r="D261" s="5">
        <v>22.95</v>
      </c>
      <c r="E261" s="36"/>
    </row>
    <row r="262" spans="1:5" x14ac:dyDescent="0.3">
      <c r="A262" s="124" t="s">
        <v>51</v>
      </c>
      <c r="B262" s="12" t="s">
        <v>1197</v>
      </c>
      <c r="C262" s="1" t="s">
        <v>1198</v>
      </c>
      <c r="D262" s="5">
        <v>21.95</v>
      </c>
      <c r="E262" s="36"/>
    </row>
    <row r="263" spans="1:5" x14ac:dyDescent="0.3">
      <c r="A263" s="124" t="s">
        <v>51</v>
      </c>
      <c r="B263" s="12" t="s">
        <v>1195</v>
      </c>
      <c r="C263" s="1" t="s">
        <v>1196</v>
      </c>
      <c r="D263" s="5">
        <v>20.95</v>
      </c>
      <c r="E263" s="36"/>
    </row>
    <row r="264" spans="1:5" x14ac:dyDescent="0.3">
      <c r="A264" s="124" t="s">
        <v>51</v>
      </c>
      <c r="B264" s="12" t="s">
        <v>1193</v>
      </c>
      <c r="C264" s="1" t="s">
        <v>1194</v>
      </c>
      <c r="D264" s="5">
        <v>20.95</v>
      </c>
      <c r="E264" s="36"/>
    </row>
    <row r="265" spans="1:5" x14ac:dyDescent="0.3">
      <c r="A265" s="124" t="s">
        <v>51</v>
      </c>
      <c r="B265" s="12" t="s">
        <v>1191</v>
      </c>
      <c r="C265" s="1" t="s">
        <v>1192</v>
      </c>
      <c r="D265" s="5">
        <v>19.95</v>
      </c>
      <c r="E265" s="36"/>
    </row>
    <row r="266" spans="1:5" x14ac:dyDescent="0.3">
      <c r="A266" s="124" t="s">
        <v>51</v>
      </c>
      <c r="B266" s="12" t="s">
        <v>1389</v>
      </c>
      <c r="C266" s="1" t="s">
        <v>1390</v>
      </c>
      <c r="D266" s="5">
        <v>31.95</v>
      </c>
      <c r="E266" s="36"/>
    </row>
    <row r="267" spans="1:5" x14ac:dyDescent="0.3">
      <c r="A267" s="124" t="s">
        <v>51</v>
      </c>
      <c r="B267" s="12" t="s">
        <v>1391</v>
      </c>
      <c r="C267" s="1" t="s">
        <v>1392</v>
      </c>
      <c r="D267" s="5">
        <v>31.95</v>
      </c>
      <c r="E267" s="36"/>
    </row>
    <row r="268" spans="1:5" x14ac:dyDescent="0.3">
      <c r="A268" s="124" t="s">
        <v>51</v>
      </c>
      <c r="B268" s="12" t="s">
        <v>1185</v>
      </c>
      <c r="C268" s="1" t="s">
        <v>1186</v>
      </c>
      <c r="D268" s="5">
        <v>35.5</v>
      </c>
      <c r="E268" s="36"/>
    </row>
    <row r="269" spans="1:5" x14ac:dyDescent="0.3">
      <c r="A269" s="124" t="s">
        <v>51</v>
      </c>
      <c r="B269" s="12" t="s">
        <v>1183</v>
      </c>
      <c r="C269" s="1" t="s">
        <v>1184</v>
      </c>
      <c r="D269" s="5">
        <v>35.5</v>
      </c>
      <c r="E269" s="36"/>
    </row>
    <row r="270" spans="1:5" x14ac:dyDescent="0.3">
      <c r="A270" s="124" t="s">
        <v>51</v>
      </c>
      <c r="B270" s="12" t="s">
        <v>1189</v>
      </c>
      <c r="C270" s="1" t="s">
        <v>1190</v>
      </c>
      <c r="D270" s="5">
        <v>26.95</v>
      </c>
      <c r="E270" s="36"/>
    </row>
    <row r="271" spans="1:5" x14ac:dyDescent="0.3">
      <c r="A271" s="124" t="s">
        <v>51</v>
      </c>
      <c r="B271" s="12" t="s">
        <v>1187</v>
      </c>
      <c r="C271" s="1" t="s">
        <v>1188</v>
      </c>
      <c r="D271" s="5">
        <v>25.95</v>
      </c>
      <c r="E271" s="36"/>
    </row>
    <row r="272" spans="1:5" x14ac:dyDescent="0.3">
      <c r="A272" s="124" t="s">
        <v>51</v>
      </c>
      <c r="B272" s="12" t="s">
        <v>198</v>
      </c>
      <c r="C272" s="1" t="s">
        <v>1182</v>
      </c>
      <c r="D272" s="5">
        <v>23.95</v>
      </c>
      <c r="E272" s="36"/>
    </row>
    <row r="273" spans="1:5" x14ac:dyDescent="0.3">
      <c r="A273" s="124" t="s">
        <v>51</v>
      </c>
      <c r="B273" s="12" t="s">
        <v>197</v>
      </c>
      <c r="C273" s="1" t="s">
        <v>1181</v>
      </c>
      <c r="D273" s="5">
        <v>20.95</v>
      </c>
      <c r="E273" s="36"/>
    </row>
    <row r="274" spans="1:5" x14ac:dyDescent="0.3">
      <c r="A274" s="124" t="s">
        <v>51</v>
      </c>
      <c r="B274" s="12" t="s">
        <v>196</v>
      </c>
      <c r="C274" s="1" t="s">
        <v>1180</v>
      </c>
      <c r="D274" s="5">
        <v>17.95</v>
      </c>
      <c r="E274" s="36"/>
    </row>
    <row r="275" spans="1:5" x14ac:dyDescent="0.3">
      <c r="A275" s="124" t="s">
        <v>51</v>
      </c>
      <c r="B275" s="12" t="s">
        <v>195</v>
      </c>
      <c r="C275" s="1" t="s">
        <v>1179</v>
      </c>
      <c r="D275" s="5">
        <v>16.95</v>
      </c>
      <c r="E275" s="36"/>
    </row>
    <row r="276" spans="1:5" x14ac:dyDescent="0.3">
      <c r="A276" s="124" t="s">
        <v>51</v>
      </c>
      <c r="B276" s="12" t="s">
        <v>90</v>
      </c>
      <c r="C276" s="1" t="s">
        <v>914</v>
      </c>
      <c r="D276" s="5">
        <v>16.95</v>
      </c>
      <c r="E276" s="36"/>
    </row>
    <row r="277" spans="1:5" x14ac:dyDescent="0.3">
      <c r="A277" s="124" t="s">
        <v>51</v>
      </c>
      <c r="B277" s="12" t="s">
        <v>91</v>
      </c>
      <c r="C277" s="1" t="s">
        <v>915</v>
      </c>
      <c r="D277" s="5">
        <v>16.95</v>
      </c>
      <c r="E277" s="36"/>
    </row>
    <row r="278" spans="1:5" x14ac:dyDescent="0.3">
      <c r="A278" s="124" t="s">
        <v>51</v>
      </c>
      <c r="B278" s="12" t="s">
        <v>139</v>
      </c>
      <c r="C278" s="1" t="s">
        <v>1073</v>
      </c>
      <c r="D278" s="5">
        <v>22.95</v>
      </c>
      <c r="E278" s="36"/>
    </row>
    <row r="279" spans="1:5" x14ac:dyDescent="0.3">
      <c r="A279" s="124" t="s">
        <v>51</v>
      </c>
      <c r="B279" s="12" t="s">
        <v>140</v>
      </c>
      <c r="C279" s="1" t="s">
        <v>1074</v>
      </c>
      <c r="D279" s="5">
        <v>22.95</v>
      </c>
      <c r="E279" s="36"/>
    </row>
    <row r="280" spans="1:5" x14ac:dyDescent="0.3">
      <c r="A280" s="124" t="s">
        <v>51</v>
      </c>
      <c r="B280" s="12" t="s">
        <v>92</v>
      </c>
      <c r="C280" s="1" t="s">
        <v>916</v>
      </c>
      <c r="D280" s="5">
        <v>17.95</v>
      </c>
      <c r="E280" s="36"/>
    </row>
    <row r="281" spans="1:5" x14ac:dyDescent="0.3">
      <c r="A281" s="124" t="s">
        <v>51</v>
      </c>
      <c r="B281" s="12" t="s">
        <v>141</v>
      </c>
      <c r="C281" s="1" t="s">
        <v>1075</v>
      </c>
      <c r="D281" s="5">
        <v>17.95</v>
      </c>
      <c r="E281" s="36"/>
    </row>
    <row r="282" spans="1:5" x14ac:dyDescent="0.3">
      <c r="A282" s="124" t="s">
        <v>51</v>
      </c>
      <c r="B282" s="12" t="s">
        <v>1071</v>
      </c>
      <c r="C282" s="1" t="s">
        <v>1072</v>
      </c>
      <c r="D282" s="5">
        <v>27.95</v>
      </c>
      <c r="E282" s="36"/>
    </row>
    <row r="283" spans="1:5" x14ac:dyDescent="0.3">
      <c r="A283" s="124" t="s">
        <v>51</v>
      </c>
      <c r="B283" s="12" t="s">
        <v>138</v>
      </c>
      <c r="C283" s="1" t="s">
        <v>1003</v>
      </c>
      <c r="D283" s="5">
        <v>25.95</v>
      </c>
      <c r="E283" s="36"/>
    </row>
    <row r="284" spans="1:5" x14ac:dyDescent="0.3">
      <c r="A284" s="124" t="s">
        <v>51</v>
      </c>
      <c r="B284" s="12" t="s">
        <v>1393</v>
      </c>
      <c r="C284" s="1" t="s">
        <v>1394</v>
      </c>
      <c r="D284" s="5">
        <v>32.950000000000003</v>
      </c>
      <c r="E284" s="36"/>
    </row>
    <row r="285" spans="1:5" x14ac:dyDescent="0.3">
      <c r="A285" s="124" t="s">
        <v>51</v>
      </c>
      <c r="B285" s="12" t="s">
        <v>1395</v>
      </c>
      <c r="C285" s="1" t="s">
        <v>1396</v>
      </c>
      <c r="D285" s="5">
        <v>32.950000000000003</v>
      </c>
      <c r="E285" s="36"/>
    </row>
    <row r="286" spans="1:5" x14ac:dyDescent="0.3">
      <c r="A286" s="124" t="s">
        <v>51</v>
      </c>
      <c r="B286" s="12" t="s">
        <v>1397</v>
      </c>
      <c r="C286" s="1" t="s">
        <v>1398</v>
      </c>
      <c r="D286" s="5">
        <v>27.95</v>
      </c>
      <c r="E286" s="36"/>
    </row>
    <row r="287" spans="1:5" x14ac:dyDescent="0.3">
      <c r="A287" s="124" t="s">
        <v>51</v>
      </c>
      <c r="B287" s="12" t="s">
        <v>1399</v>
      </c>
      <c r="C287" s="1" t="s">
        <v>1400</v>
      </c>
      <c r="D287" s="5">
        <v>24.95</v>
      </c>
      <c r="E287" s="36"/>
    </row>
    <row r="288" spans="1:5" x14ac:dyDescent="0.3">
      <c r="A288" s="124" t="s">
        <v>51</v>
      </c>
      <c r="B288" s="12" t="s">
        <v>117</v>
      </c>
      <c r="C288" s="1" t="s">
        <v>947</v>
      </c>
      <c r="D288" s="5">
        <v>31.95</v>
      </c>
      <c r="E288" s="36"/>
    </row>
    <row r="289" spans="1:5" x14ac:dyDescent="0.3">
      <c r="A289" s="124" t="s">
        <v>51</v>
      </c>
      <c r="B289" s="12" t="s">
        <v>116</v>
      </c>
      <c r="C289" s="1" t="s">
        <v>946</v>
      </c>
      <c r="D289" s="5">
        <v>28.95</v>
      </c>
      <c r="E289" s="36"/>
    </row>
    <row r="290" spans="1:5" x14ac:dyDescent="0.3">
      <c r="A290" s="124" t="s">
        <v>51</v>
      </c>
      <c r="B290" s="12" t="s">
        <v>212</v>
      </c>
      <c r="C290" s="1" t="s">
        <v>1227</v>
      </c>
      <c r="D290" s="5">
        <v>21.95</v>
      </c>
      <c r="E290" s="36"/>
    </row>
    <row r="291" spans="1:5" x14ac:dyDescent="0.3">
      <c r="A291" s="124" t="s">
        <v>51</v>
      </c>
      <c r="B291" s="12" t="s">
        <v>211</v>
      </c>
      <c r="C291" s="1" t="s">
        <v>1226</v>
      </c>
      <c r="D291" s="5">
        <v>19.95</v>
      </c>
      <c r="E291" s="36"/>
    </row>
    <row r="292" spans="1:5" x14ac:dyDescent="0.3">
      <c r="A292" s="124" t="s">
        <v>51</v>
      </c>
      <c r="B292" s="12" t="s">
        <v>109</v>
      </c>
      <c r="C292" s="1" t="s">
        <v>937</v>
      </c>
      <c r="D292" s="5">
        <v>25.5</v>
      </c>
      <c r="E292" s="36"/>
    </row>
    <row r="293" spans="1:5" x14ac:dyDescent="0.3">
      <c r="A293" s="124" t="s">
        <v>51</v>
      </c>
      <c r="B293" s="12" t="s">
        <v>110</v>
      </c>
      <c r="C293" s="1" t="s">
        <v>938</v>
      </c>
      <c r="D293" s="5">
        <v>22.5</v>
      </c>
      <c r="E293" s="36"/>
    </row>
    <row r="294" spans="1:5" x14ac:dyDescent="0.3">
      <c r="A294" s="124" t="s">
        <v>51</v>
      </c>
      <c r="B294" s="12" t="s">
        <v>209</v>
      </c>
      <c r="C294" s="1" t="s">
        <v>1224</v>
      </c>
      <c r="D294" s="5">
        <v>20.95</v>
      </c>
      <c r="E294" s="36"/>
    </row>
    <row r="295" spans="1:5" x14ac:dyDescent="0.3">
      <c r="A295" s="124" t="s">
        <v>51</v>
      </c>
      <c r="B295" s="12" t="s">
        <v>210</v>
      </c>
      <c r="C295" s="1" t="s">
        <v>1225</v>
      </c>
      <c r="D295" s="5">
        <v>16.95</v>
      </c>
      <c r="E295" s="36"/>
    </row>
    <row r="296" spans="1:5" x14ac:dyDescent="0.3">
      <c r="A296" s="124" t="s">
        <v>51</v>
      </c>
      <c r="B296" s="12" t="s">
        <v>1401</v>
      </c>
      <c r="C296" s="1" t="s">
        <v>1402</v>
      </c>
      <c r="D296" s="5">
        <v>25.95</v>
      </c>
      <c r="E296" s="36"/>
    </row>
    <row r="297" spans="1:5" x14ac:dyDescent="0.3">
      <c r="A297" s="124" t="s">
        <v>51</v>
      </c>
      <c r="B297" s="12" t="s">
        <v>1403</v>
      </c>
      <c r="C297" s="1" t="s">
        <v>1404</v>
      </c>
      <c r="D297" s="5">
        <v>25.95</v>
      </c>
      <c r="E297" s="36"/>
    </row>
    <row r="298" spans="1:5" x14ac:dyDescent="0.3">
      <c r="A298" s="124" t="s">
        <v>51</v>
      </c>
      <c r="B298" s="12" t="s">
        <v>1405</v>
      </c>
      <c r="C298" s="1" t="s">
        <v>1406</v>
      </c>
      <c r="D298" s="5">
        <v>22.95</v>
      </c>
      <c r="E298" s="36"/>
    </row>
    <row r="299" spans="1:5" x14ac:dyDescent="0.3">
      <c r="A299" s="124" t="s">
        <v>51</v>
      </c>
      <c r="B299" s="12" t="s">
        <v>125</v>
      </c>
      <c r="C299" s="1" t="s">
        <v>984</v>
      </c>
      <c r="D299" s="5">
        <v>26.95</v>
      </c>
      <c r="E299" s="36"/>
    </row>
    <row r="300" spans="1:5" x14ac:dyDescent="0.3">
      <c r="A300" s="124" t="s">
        <v>51</v>
      </c>
      <c r="B300" s="12" t="s">
        <v>124</v>
      </c>
      <c r="C300" s="1" t="s">
        <v>1407</v>
      </c>
      <c r="D300" s="5">
        <v>24.95</v>
      </c>
      <c r="E300" s="36"/>
    </row>
    <row r="301" spans="1:5" x14ac:dyDescent="0.3">
      <c r="A301" s="124" t="s">
        <v>51</v>
      </c>
      <c r="B301" s="12" t="s">
        <v>1177</v>
      </c>
      <c r="C301" s="1" t="s">
        <v>1178</v>
      </c>
      <c r="D301" s="5">
        <v>13.5</v>
      </c>
      <c r="E301" s="36"/>
    </row>
    <row r="302" spans="1:5" x14ac:dyDescent="0.3">
      <c r="A302" s="124" t="s">
        <v>51</v>
      </c>
      <c r="B302" s="12" t="s">
        <v>1175</v>
      </c>
      <c r="C302" s="1" t="s">
        <v>1176</v>
      </c>
      <c r="D302" s="5">
        <v>11.5</v>
      </c>
      <c r="E302" s="36"/>
    </row>
    <row r="303" spans="1:5" x14ac:dyDescent="0.3">
      <c r="A303" s="124" t="s">
        <v>51</v>
      </c>
      <c r="B303" s="12" t="s">
        <v>193</v>
      </c>
      <c r="C303" s="1" t="s">
        <v>1173</v>
      </c>
      <c r="D303" s="5">
        <v>18.5</v>
      </c>
      <c r="E303" s="36"/>
    </row>
    <row r="304" spans="1:5" x14ac:dyDescent="0.3">
      <c r="A304" s="124" t="s">
        <v>51</v>
      </c>
      <c r="B304" s="12" t="s">
        <v>194</v>
      </c>
      <c r="C304" s="1" t="s">
        <v>1174</v>
      </c>
      <c r="D304" s="5">
        <v>18.5</v>
      </c>
      <c r="E304" s="36"/>
    </row>
    <row r="305" spans="1:5" x14ac:dyDescent="0.3">
      <c r="A305" s="124" t="s">
        <v>51</v>
      </c>
      <c r="B305" s="12" t="s">
        <v>192</v>
      </c>
      <c r="C305" s="1" t="s">
        <v>1172</v>
      </c>
      <c r="D305" s="5">
        <v>16.5</v>
      </c>
      <c r="E305" s="36"/>
    </row>
    <row r="306" spans="1:5" x14ac:dyDescent="0.3">
      <c r="A306" s="124" t="s">
        <v>51</v>
      </c>
      <c r="B306" s="12" t="s">
        <v>190</v>
      </c>
      <c r="C306" s="1" t="s">
        <v>1170</v>
      </c>
      <c r="D306" s="5">
        <v>9.9499999999999993</v>
      </c>
      <c r="E306" s="36"/>
    </row>
    <row r="307" spans="1:5" x14ac:dyDescent="0.3">
      <c r="A307" s="124" t="s">
        <v>51</v>
      </c>
      <c r="B307" s="12" t="s">
        <v>191</v>
      </c>
      <c r="C307" s="1" t="s">
        <v>1171</v>
      </c>
      <c r="D307" s="5">
        <v>8.9499999999999993</v>
      </c>
      <c r="E307" s="36"/>
    </row>
    <row r="308" spans="1:5" x14ac:dyDescent="0.3">
      <c r="A308" s="124" t="s">
        <v>51</v>
      </c>
      <c r="B308" s="12" t="s">
        <v>1408</v>
      </c>
      <c r="C308" s="1" t="s">
        <v>1409</v>
      </c>
      <c r="D308" s="5">
        <v>73.95</v>
      </c>
      <c r="E308" s="36"/>
    </row>
    <row r="309" spans="1:5" x14ac:dyDescent="0.3">
      <c r="A309" s="124" t="s">
        <v>51</v>
      </c>
      <c r="B309" s="12" t="s">
        <v>1410</v>
      </c>
      <c r="C309" s="1" t="s">
        <v>1411</v>
      </c>
      <c r="D309" s="5">
        <v>73.95</v>
      </c>
      <c r="E309" s="36"/>
    </row>
    <row r="310" spans="1:5" x14ac:dyDescent="0.3">
      <c r="A310" s="124" t="s">
        <v>51</v>
      </c>
      <c r="B310" s="12" t="s">
        <v>1412</v>
      </c>
      <c r="C310" s="1" t="s">
        <v>1413</v>
      </c>
      <c r="D310" s="5">
        <v>49.95</v>
      </c>
      <c r="E310" s="36"/>
    </row>
    <row r="311" spans="1:5" x14ac:dyDescent="0.3">
      <c r="A311" s="124" t="s">
        <v>51</v>
      </c>
      <c r="B311" s="12" t="s">
        <v>1414</v>
      </c>
      <c r="C311" s="1" t="s">
        <v>1415</v>
      </c>
      <c r="D311" s="5">
        <v>43.5</v>
      </c>
      <c r="E311" s="36"/>
    </row>
    <row r="312" spans="1:5" x14ac:dyDescent="0.3">
      <c r="A312" s="124" t="s">
        <v>51</v>
      </c>
      <c r="B312" s="12" t="s">
        <v>1416</v>
      </c>
      <c r="C312" s="1" t="s">
        <v>1415</v>
      </c>
      <c r="D312" s="5">
        <v>43.5</v>
      </c>
      <c r="E312" s="36"/>
    </row>
    <row r="313" spans="1:5" x14ac:dyDescent="0.3">
      <c r="A313" s="124" t="s">
        <v>51</v>
      </c>
      <c r="B313" s="12" t="s">
        <v>961</v>
      </c>
      <c r="C313" s="1" t="s">
        <v>962</v>
      </c>
      <c r="D313" s="5">
        <v>26.95</v>
      </c>
      <c r="E313" s="36"/>
    </row>
    <row r="314" spans="1:5" x14ac:dyDescent="0.3">
      <c r="A314" s="124" t="s">
        <v>51</v>
      </c>
      <c r="B314" s="12" t="s">
        <v>959</v>
      </c>
      <c r="C314" s="1" t="s">
        <v>960</v>
      </c>
      <c r="D314" s="5">
        <v>26.95</v>
      </c>
      <c r="E314" s="36"/>
    </row>
    <row r="315" spans="1:5" x14ac:dyDescent="0.3">
      <c r="A315" s="124" t="s">
        <v>51</v>
      </c>
      <c r="B315" s="12" t="s">
        <v>1417</v>
      </c>
      <c r="C315" s="1" t="s">
        <v>1418</v>
      </c>
      <c r="D315" s="5">
        <v>23.95</v>
      </c>
      <c r="E315" s="36"/>
    </row>
    <row r="316" spans="1:5" x14ac:dyDescent="0.3">
      <c r="A316" s="124" t="s">
        <v>51</v>
      </c>
      <c r="B316" s="12" t="s">
        <v>971</v>
      </c>
      <c r="C316" s="1" t="s">
        <v>972</v>
      </c>
      <c r="D316" s="5">
        <v>22.95</v>
      </c>
      <c r="E316" s="36"/>
    </row>
    <row r="317" spans="1:5" x14ac:dyDescent="0.3">
      <c r="A317" s="124" t="s">
        <v>51</v>
      </c>
      <c r="B317" s="12" t="s">
        <v>969</v>
      </c>
      <c r="C317" s="1" t="s">
        <v>970</v>
      </c>
      <c r="D317" s="5">
        <v>22.95</v>
      </c>
      <c r="E317" s="36"/>
    </row>
    <row r="318" spans="1:5" x14ac:dyDescent="0.3">
      <c r="A318" s="124" t="s">
        <v>51</v>
      </c>
      <c r="B318" s="12" t="s">
        <v>963</v>
      </c>
      <c r="C318" s="1" t="s">
        <v>964</v>
      </c>
      <c r="D318" s="5">
        <v>3.6</v>
      </c>
      <c r="E318" s="36"/>
    </row>
    <row r="319" spans="1:5" x14ac:dyDescent="0.3">
      <c r="A319" s="124" t="s">
        <v>51</v>
      </c>
      <c r="B319" s="12" t="s">
        <v>108</v>
      </c>
      <c r="C319" s="1" t="s">
        <v>936</v>
      </c>
      <c r="D319" s="5">
        <v>37.950000000000003</v>
      </c>
      <c r="E319" s="36"/>
    </row>
    <row r="320" spans="1:5" x14ac:dyDescent="0.3">
      <c r="A320" s="124" t="s">
        <v>51</v>
      </c>
      <c r="B320" s="12" t="s">
        <v>107</v>
      </c>
      <c r="C320" s="1" t="s">
        <v>935</v>
      </c>
      <c r="D320" s="5">
        <v>37.950000000000003</v>
      </c>
      <c r="E320" s="36"/>
    </row>
    <row r="321" spans="1:5" x14ac:dyDescent="0.3">
      <c r="A321" s="124" t="s">
        <v>51</v>
      </c>
      <c r="B321" s="12" t="s">
        <v>106</v>
      </c>
      <c r="C321" s="1" t="s">
        <v>934</v>
      </c>
      <c r="D321" s="5">
        <v>35.950000000000003</v>
      </c>
      <c r="E321" s="36"/>
    </row>
    <row r="322" spans="1:5" x14ac:dyDescent="0.3">
      <c r="A322" s="124" t="s">
        <v>51</v>
      </c>
      <c r="B322" s="12" t="s">
        <v>115</v>
      </c>
      <c r="C322" s="1" t="s">
        <v>945</v>
      </c>
      <c r="D322" s="5">
        <v>32.950000000000003</v>
      </c>
      <c r="E322" s="36"/>
    </row>
    <row r="323" spans="1:5" x14ac:dyDescent="0.3">
      <c r="A323" s="124" t="s">
        <v>51</v>
      </c>
      <c r="B323" s="12" t="s">
        <v>114</v>
      </c>
      <c r="C323" s="1" t="s">
        <v>944</v>
      </c>
      <c r="D323" s="5">
        <v>32.950000000000003</v>
      </c>
      <c r="E323" s="36"/>
    </row>
    <row r="324" spans="1:5" x14ac:dyDescent="0.3">
      <c r="A324" s="124" t="s">
        <v>51</v>
      </c>
      <c r="B324" s="12" t="s">
        <v>118</v>
      </c>
      <c r="C324" s="1" t="s">
        <v>948</v>
      </c>
      <c r="D324" s="5">
        <v>44.5</v>
      </c>
      <c r="E324" s="36"/>
    </row>
    <row r="325" spans="1:5" x14ac:dyDescent="0.3">
      <c r="A325" s="124" t="s">
        <v>51</v>
      </c>
      <c r="B325" s="12" t="s">
        <v>112</v>
      </c>
      <c r="C325" s="1" t="s">
        <v>940</v>
      </c>
      <c r="D325" s="5">
        <v>49.95</v>
      </c>
      <c r="E325" s="36"/>
    </row>
    <row r="326" spans="1:5" x14ac:dyDescent="0.3">
      <c r="A326" s="124" t="s">
        <v>51</v>
      </c>
      <c r="B326" s="12" t="s">
        <v>111</v>
      </c>
      <c r="C326" s="1" t="s">
        <v>939</v>
      </c>
      <c r="D326" s="5">
        <v>49.95</v>
      </c>
      <c r="E326" s="36"/>
    </row>
    <row r="327" spans="1:5" x14ac:dyDescent="0.3">
      <c r="A327" s="124" t="s">
        <v>51</v>
      </c>
      <c r="B327" s="12" t="s">
        <v>941</v>
      </c>
      <c r="C327" s="1" t="s">
        <v>942</v>
      </c>
      <c r="D327" s="5">
        <v>42.5</v>
      </c>
      <c r="E327" s="36"/>
    </row>
    <row r="328" spans="1:5" x14ac:dyDescent="0.3">
      <c r="A328" s="124" t="s">
        <v>51</v>
      </c>
      <c r="B328" s="12" t="s">
        <v>105</v>
      </c>
      <c r="C328" s="1" t="s">
        <v>933</v>
      </c>
      <c r="D328" s="5">
        <v>42.5</v>
      </c>
      <c r="E328" s="36"/>
    </row>
    <row r="329" spans="1:5" x14ac:dyDescent="0.3">
      <c r="A329" s="124" t="s">
        <v>51</v>
      </c>
      <c r="B329" s="12" t="s">
        <v>102</v>
      </c>
      <c r="C329" s="1" t="s">
        <v>930</v>
      </c>
      <c r="D329" s="5">
        <v>64.95</v>
      </c>
      <c r="E329" s="36"/>
    </row>
    <row r="330" spans="1:5" x14ac:dyDescent="0.3">
      <c r="A330" s="124" t="s">
        <v>51</v>
      </c>
      <c r="B330" s="12" t="s">
        <v>103</v>
      </c>
      <c r="C330" s="1" t="s">
        <v>931</v>
      </c>
      <c r="D330" s="5">
        <v>64.95</v>
      </c>
      <c r="E330" s="36"/>
    </row>
    <row r="331" spans="1:5" x14ac:dyDescent="0.3">
      <c r="A331" s="124" t="s">
        <v>51</v>
      </c>
      <c r="B331" s="12" t="s">
        <v>957</v>
      </c>
      <c r="C331" s="1" t="s">
        <v>958</v>
      </c>
      <c r="D331" s="5">
        <v>59.95</v>
      </c>
      <c r="E331" s="36"/>
    </row>
    <row r="332" spans="1:5" x14ac:dyDescent="0.3">
      <c r="A332" s="124" t="s">
        <v>51</v>
      </c>
      <c r="B332" s="12" t="s">
        <v>955</v>
      </c>
      <c r="C332" s="1" t="s">
        <v>956</v>
      </c>
      <c r="D332" s="5">
        <v>59.95</v>
      </c>
      <c r="E332" s="36"/>
    </row>
    <row r="333" spans="1:5" x14ac:dyDescent="0.3">
      <c r="A333" s="124" t="s">
        <v>51</v>
      </c>
      <c r="B333" s="12" t="s">
        <v>967</v>
      </c>
      <c r="C333" s="1" t="s">
        <v>968</v>
      </c>
      <c r="D333" s="5">
        <v>42.95</v>
      </c>
      <c r="E333" s="36"/>
    </row>
    <row r="334" spans="1:5" x14ac:dyDescent="0.3">
      <c r="A334" s="124" t="s">
        <v>51</v>
      </c>
      <c r="B334" s="12" t="s">
        <v>965</v>
      </c>
      <c r="C334" s="1" t="s">
        <v>966</v>
      </c>
      <c r="D334" s="5">
        <v>42.95</v>
      </c>
      <c r="E334" s="36"/>
    </row>
    <row r="335" spans="1:5" x14ac:dyDescent="0.3">
      <c r="A335" s="124" t="s">
        <v>51</v>
      </c>
      <c r="B335" s="12" t="s">
        <v>120</v>
      </c>
      <c r="C335" s="1" t="s">
        <v>950</v>
      </c>
      <c r="D335" s="5">
        <v>38.5</v>
      </c>
      <c r="E335" s="36"/>
    </row>
    <row r="336" spans="1:5" x14ac:dyDescent="0.3">
      <c r="A336" s="124" t="s">
        <v>51</v>
      </c>
      <c r="B336" s="12" t="s">
        <v>119</v>
      </c>
      <c r="C336" s="1" t="s">
        <v>949</v>
      </c>
      <c r="D336" s="5">
        <v>38.5</v>
      </c>
      <c r="E336" s="36"/>
    </row>
    <row r="337" spans="1:5" x14ac:dyDescent="0.3">
      <c r="A337" s="124" t="s">
        <v>51</v>
      </c>
      <c r="B337" s="12" t="s">
        <v>953</v>
      </c>
      <c r="C337" s="1" t="s">
        <v>954</v>
      </c>
      <c r="D337" s="5">
        <v>33.5</v>
      </c>
      <c r="E337" s="36"/>
    </row>
    <row r="338" spans="1:5" x14ac:dyDescent="0.3">
      <c r="A338" s="124" t="s">
        <v>51</v>
      </c>
      <c r="B338" s="12" t="s">
        <v>951</v>
      </c>
      <c r="C338" s="1" t="s">
        <v>952</v>
      </c>
      <c r="D338" s="5">
        <v>33.5</v>
      </c>
      <c r="E338" s="36"/>
    </row>
    <row r="339" spans="1:5" x14ac:dyDescent="0.3">
      <c r="A339" s="124" t="s">
        <v>51</v>
      </c>
      <c r="B339" s="12" t="s">
        <v>101</v>
      </c>
      <c r="C339" s="1" t="s">
        <v>929</v>
      </c>
      <c r="D339" s="5">
        <v>54.95</v>
      </c>
      <c r="E339" s="36"/>
    </row>
    <row r="340" spans="1:5" x14ac:dyDescent="0.3">
      <c r="A340" s="124" t="s">
        <v>51</v>
      </c>
      <c r="B340" s="12" t="s">
        <v>104</v>
      </c>
      <c r="C340" s="1" t="s">
        <v>932</v>
      </c>
      <c r="D340" s="5">
        <v>37.5</v>
      </c>
      <c r="E340" s="36"/>
    </row>
    <row r="341" spans="1:5" x14ac:dyDescent="0.3">
      <c r="A341" s="124" t="s">
        <v>51</v>
      </c>
      <c r="B341" s="12" t="s">
        <v>122</v>
      </c>
      <c r="C341" s="1" t="s">
        <v>974</v>
      </c>
      <c r="D341" s="5">
        <v>46.95</v>
      </c>
      <c r="E341" s="36"/>
    </row>
    <row r="342" spans="1:5" x14ac:dyDescent="0.3">
      <c r="A342" s="124" t="s">
        <v>51</v>
      </c>
      <c r="B342" s="12" t="s">
        <v>113</v>
      </c>
      <c r="C342" s="1" t="s">
        <v>943</v>
      </c>
      <c r="D342" s="5">
        <v>35.5</v>
      </c>
      <c r="E342" s="36"/>
    </row>
    <row r="343" spans="1:5" x14ac:dyDescent="0.3">
      <c r="A343" s="124" t="s">
        <v>51</v>
      </c>
      <c r="B343" s="12" t="s">
        <v>121</v>
      </c>
      <c r="C343" s="1" t="s">
        <v>973</v>
      </c>
      <c r="D343" s="5">
        <v>25.95</v>
      </c>
      <c r="E343" s="36"/>
    </row>
    <row r="344" spans="1:5" x14ac:dyDescent="0.3">
      <c r="A344" s="124" t="s">
        <v>51</v>
      </c>
      <c r="B344" s="12" t="s">
        <v>65</v>
      </c>
      <c r="C344" s="1" t="s">
        <v>66</v>
      </c>
      <c r="D344" s="5">
        <v>13.5</v>
      </c>
      <c r="E344" s="36"/>
    </row>
    <row r="345" spans="1:5" x14ac:dyDescent="0.3">
      <c r="A345" s="124" t="s">
        <v>51</v>
      </c>
      <c r="B345" s="12" t="s">
        <v>62</v>
      </c>
      <c r="C345" s="1" t="s">
        <v>876</v>
      </c>
      <c r="D345" s="5">
        <v>3.5</v>
      </c>
      <c r="E345" s="36"/>
    </row>
    <row r="346" spans="1:5" x14ac:dyDescent="0.3">
      <c r="A346" s="124" t="s">
        <v>51</v>
      </c>
      <c r="B346" s="12" t="s">
        <v>63</v>
      </c>
      <c r="C346" s="1" t="s">
        <v>64</v>
      </c>
      <c r="D346" s="5">
        <v>11.5</v>
      </c>
      <c r="E346" s="36"/>
    </row>
    <row r="347" spans="1:5" x14ac:dyDescent="0.3">
      <c r="A347" s="124" t="s">
        <v>51</v>
      </c>
      <c r="B347" s="12" t="s">
        <v>61</v>
      </c>
      <c r="C347" s="1" t="s">
        <v>875</v>
      </c>
      <c r="D347" s="5">
        <v>3.5</v>
      </c>
      <c r="E347" s="36"/>
    </row>
    <row r="348" spans="1:5" x14ac:dyDescent="0.3">
      <c r="A348" s="124" t="s">
        <v>51</v>
      </c>
      <c r="B348" s="12" t="s">
        <v>71</v>
      </c>
      <c r="C348" s="1" t="s">
        <v>72</v>
      </c>
      <c r="D348" s="5">
        <v>10.5</v>
      </c>
      <c r="E348" s="36"/>
    </row>
    <row r="349" spans="1:5" x14ac:dyDescent="0.3">
      <c r="A349" s="124" t="s">
        <v>51</v>
      </c>
      <c r="B349" s="12" t="s">
        <v>877</v>
      </c>
      <c r="C349" s="1" t="s">
        <v>878</v>
      </c>
      <c r="D349" s="5">
        <v>13.95</v>
      </c>
      <c r="E349" s="36"/>
    </row>
    <row r="350" spans="1:5" x14ac:dyDescent="0.3">
      <c r="A350" s="124" t="s">
        <v>51</v>
      </c>
      <c r="B350" s="12" t="s">
        <v>67</v>
      </c>
      <c r="C350" s="1" t="s">
        <v>68</v>
      </c>
      <c r="D350" s="5">
        <v>11.5</v>
      </c>
      <c r="E350" s="36"/>
    </row>
    <row r="351" spans="1:5" x14ac:dyDescent="0.3">
      <c r="A351" s="124" t="s">
        <v>51</v>
      </c>
      <c r="B351" s="12" t="s">
        <v>69</v>
      </c>
      <c r="C351" s="1" t="s">
        <v>70</v>
      </c>
      <c r="D351" s="5">
        <v>8.5</v>
      </c>
      <c r="E351" s="36"/>
    </row>
    <row r="352" spans="1:5" x14ac:dyDescent="0.3">
      <c r="A352" s="124" t="s">
        <v>51</v>
      </c>
      <c r="B352" s="12" t="s">
        <v>925</v>
      </c>
      <c r="C352" s="1" t="s">
        <v>926</v>
      </c>
      <c r="D352" s="5">
        <v>33.950000000000003</v>
      </c>
      <c r="E352" s="36"/>
    </row>
    <row r="353" spans="1:6" x14ac:dyDescent="0.3">
      <c r="A353" s="124" t="s">
        <v>51</v>
      </c>
      <c r="B353" s="12" t="s">
        <v>927</v>
      </c>
      <c r="C353" s="1" t="s">
        <v>928</v>
      </c>
      <c r="D353" s="5">
        <v>34.950000000000003</v>
      </c>
      <c r="E353" s="36"/>
    </row>
    <row r="354" spans="1:6" x14ac:dyDescent="0.3">
      <c r="A354" s="124" t="s">
        <v>51</v>
      </c>
      <c r="B354" s="12" t="s">
        <v>100</v>
      </c>
      <c r="C354" s="1" t="s">
        <v>924</v>
      </c>
      <c r="D354" s="5">
        <v>30.95</v>
      </c>
      <c r="E354" s="36"/>
    </row>
    <row r="355" spans="1:6" x14ac:dyDescent="0.3">
      <c r="A355" s="124" t="s">
        <v>51</v>
      </c>
      <c r="B355" s="12" t="s">
        <v>99</v>
      </c>
      <c r="C355" s="1" t="s">
        <v>923</v>
      </c>
      <c r="D355" s="5">
        <v>30.95</v>
      </c>
      <c r="E355" s="36"/>
    </row>
    <row r="356" spans="1:6" x14ac:dyDescent="0.3">
      <c r="A356" s="124" t="s">
        <v>51</v>
      </c>
      <c r="B356" s="12" t="s">
        <v>94</v>
      </c>
      <c r="C356" s="1" t="s">
        <v>918</v>
      </c>
      <c r="D356" s="5">
        <v>16.95</v>
      </c>
      <c r="E356" s="36"/>
    </row>
    <row r="357" spans="1:6" x14ac:dyDescent="0.3">
      <c r="A357" s="124" t="s">
        <v>51</v>
      </c>
      <c r="B357" s="12" t="s">
        <v>93</v>
      </c>
      <c r="C357" s="1" t="s">
        <v>917</v>
      </c>
      <c r="D357" s="5">
        <v>16.95</v>
      </c>
      <c r="E357" s="36"/>
    </row>
    <row r="358" spans="1:6" x14ac:dyDescent="0.3">
      <c r="A358" s="124" t="s">
        <v>51</v>
      </c>
      <c r="B358" s="12" t="s">
        <v>96</v>
      </c>
      <c r="C358" s="1" t="s">
        <v>920</v>
      </c>
      <c r="D358" s="5">
        <v>16.95</v>
      </c>
      <c r="E358" s="36"/>
    </row>
    <row r="359" spans="1:6" x14ac:dyDescent="0.3">
      <c r="A359" s="124" t="s">
        <v>51</v>
      </c>
      <c r="B359" s="12" t="s">
        <v>95</v>
      </c>
      <c r="C359" s="1" t="s">
        <v>919</v>
      </c>
      <c r="D359" s="5">
        <v>16.95</v>
      </c>
      <c r="E359" s="36"/>
    </row>
    <row r="360" spans="1:6" x14ac:dyDescent="0.3">
      <c r="A360" s="124" t="s">
        <v>51</v>
      </c>
      <c r="B360" s="12" t="s">
        <v>97</v>
      </c>
      <c r="C360" s="1" t="s">
        <v>921</v>
      </c>
      <c r="D360" s="5">
        <v>18.95</v>
      </c>
      <c r="E360" s="36"/>
    </row>
    <row r="361" spans="1:6" x14ac:dyDescent="0.3">
      <c r="A361" s="124" t="s">
        <v>51</v>
      </c>
      <c r="B361" s="12" t="s">
        <v>98</v>
      </c>
      <c r="C361" s="12" t="s">
        <v>922</v>
      </c>
      <c r="D361" s="5">
        <v>23.95</v>
      </c>
      <c r="E361" s="36"/>
    </row>
    <row r="362" spans="1:6" x14ac:dyDescent="0.3">
      <c r="A362" s="10"/>
      <c r="B362" s="35"/>
      <c r="C362" s="10"/>
      <c r="D362" s="11"/>
      <c r="E362" s="36"/>
    </row>
    <row r="363" spans="1:6" x14ac:dyDescent="0.3">
      <c r="A363" s="124" t="s">
        <v>233</v>
      </c>
      <c r="B363" s="33"/>
      <c r="C363" s="8"/>
      <c r="D363" s="9"/>
      <c r="E363" s="36"/>
      <c r="F363" s="4" t="s">
        <v>60</v>
      </c>
    </row>
    <row r="364" spans="1:6" x14ac:dyDescent="0.3">
      <c r="A364" s="124" t="s">
        <v>233</v>
      </c>
      <c r="B364" s="12">
        <v>3019</v>
      </c>
      <c r="D364" s="5">
        <v>5.05</v>
      </c>
      <c r="E364" s="36"/>
      <c r="F364" s="4"/>
    </row>
    <row r="365" spans="1:6" x14ac:dyDescent="0.3">
      <c r="A365" s="124" t="s">
        <v>233</v>
      </c>
      <c r="B365" s="12">
        <v>3021</v>
      </c>
      <c r="D365" s="5">
        <v>3.4</v>
      </c>
      <c r="E365" s="36"/>
      <c r="F365" s="4"/>
    </row>
    <row r="366" spans="1:6" x14ac:dyDescent="0.3">
      <c r="A366" s="124" t="s">
        <v>233</v>
      </c>
      <c r="B366" s="12">
        <v>3022</v>
      </c>
      <c r="D366" s="5">
        <v>2.85</v>
      </c>
      <c r="E366" s="36"/>
      <c r="F366" s="4"/>
    </row>
    <row r="367" spans="1:6" x14ac:dyDescent="0.3">
      <c r="A367" s="124" t="s">
        <v>233</v>
      </c>
      <c r="B367" s="12">
        <v>3023</v>
      </c>
      <c r="D367" s="5">
        <v>3.5</v>
      </c>
      <c r="E367" s="36"/>
      <c r="F367" s="4"/>
    </row>
    <row r="368" spans="1:6" x14ac:dyDescent="0.3">
      <c r="A368" s="124" t="s">
        <v>233</v>
      </c>
      <c r="B368" s="12">
        <v>3024</v>
      </c>
      <c r="D368" s="5">
        <v>7</v>
      </c>
      <c r="E368" s="36"/>
      <c r="F368" s="4"/>
    </row>
    <row r="369" spans="1:6" x14ac:dyDescent="0.3">
      <c r="A369" s="124" t="s">
        <v>233</v>
      </c>
      <c r="B369" s="12">
        <v>3025</v>
      </c>
      <c r="D369" s="5">
        <v>2.9</v>
      </c>
      <c r="E369" s="36"/>
      <c r="F369" s="4"/>
    </row>
    <row r="370" spans="1:6" x14ac:dyDescent="0.3">
      <c r="A370" s="124" t="s">
        <v>233</v>
      </c>
      <c r="B370" s="12">
        <v>3027</v>
      </c>
      <c r="D370" s="5">
        <v>3.15</v>
      </c>
      <c r="E370" s="36"/>
      <c r="F370" s="4"/>
    </row>
    <row r="371" spans="1:6" x14ac:dyDescent="0.3">
      <c r="A371" s="124" t="s">
        <v>233</v>
      </c>
      <c r="B371" s="12">
        <v>3028</v>
      </c>
      <c r="D371" s="5">
        <v>3.2</v>
      </c>
      <c r="E371" s="36"/>
      <c r="F371" s="4"/>
    </row>
    <row r="372" spans="1:6" x14ac:dyDescent="0.3">
      <c r="A372" s="124" t="s">
        <v>233</v>
      </c>
      <c r="B372" s="12">
        <v>3029</v>
      </c>
      <c r="D372" s="5">
        <v>3.85</v>
      </c>
      <c r="E372" s="36"/>
      <c r="F372" s="4"/>
    </row>
    <row r="373" spans="1:6" x14ac:dyDescent="0.3">
      <c r="A373" s="124" t="s">
        <v>233</v>
      </c>
      <c r="B373" s="12">
        <v>3030</v>
      </c>
      <c r="D373" s="5">
        <v>3.95</v>
      </c>
      <c r="E373" s="36"/>
      <c r="F373" s="4"/>
    </row>
    <row r="374" spans="1:6" x14ac:dyDescent="0.3">
      <c r="A374" s="124" t="s">
        <v>233</v>
      </c>
      <c r="B374" s="12">
        <v>3059</v>
      </c>
      <c r="D374" s="5">
        <v>4.0999999999999996</v>
      </c>
      <c r="E374" s="36"/>
      <c r="F374" s="4"/>
    </row>
    <row r="375" spans="1:6" x14ac:dyDescent="0.3">
      <c r="A375" s="124" t="s">
        <v>233</v>
      </c>
      <c r="B375" s="12" t="s">
        <v>1845</v>
      </c>
      <c r="D375" s="5">
        <v>16.149999999999999</v>
      </c>
      <c r="E375" s="36"/>
      <c r="F375" s="4"/>
    </row>
    <row r="376" spans="1:6" x14ac:dyDescent="0.3">
      <c r="A376" s="124" t="s">
        <v>233</v>
      </c>
      <c r="B376" s="12">
        <v>3791</v>
      </c>
      <c r="D376" s="5">
        <v>7.2</v>
      </c>
      <c r="E376" s="36"/>
      <c r="F376" s="4"/>
    </row>
    <row r="377" spans="1:6" x14ac:dyDescent="0.3">
      <c r="A377" s="124" t="s">
        <v>233</v>
      </c>
      <c r="B377" s="12">
        <v>3795</v>
      </c>
      <c r="D377" s="5">
        <v>6.7</v>
      </c>
      <c r="E377" s="36"/>
      <c r="F377" s="4"/>
    </row>
    <row r="378" spans="1:6" x14ac:dyDescent="0.3">
      <c r="A378" s="124" t="s">
        <v>233</v>
      </c>
      <c r="B378" s="12">
        <v>3800</v>
      </c>
      <c r="D378" s="5">
        <v>6.75</v>
      </c>
      <c r="E378" s="36"/>
      <c r="F378" s="4"/>
    </row>
    <row r="379" spans="1:6" x14ac:dyDescent="0.3">
      <c r="A379" s="124" t="s">
        <v>233</v>
      </c>
      <c r="B379" s="12">
        <v>3802</v>
      </c>
      <c r="D379" s="5">
        <v>3.5</v>
      </c>
      <c r="E379" s="36"/>
      <c r="F379" s="4"/>
    </row>
    <row r="380" spans="1:6" x14ac:dyDescent="0.3">
      <c r="A380" s="124" t="s">
        <v>233</v>
      </c>
      <c r="B380" s="12">
        <v>3803</v>
      </c>
      <c r="D380" s="5">
        <v>2.8</v>
      </c>
      <c r="E380" s="36"/>
      <c r="F380" s="4"/>
    </row>
    <row r="381" spans="1:6" x14ac:dyDescent="0.3">
      <c r="A381" s="124" t="s">
        <v>233</v>
      </c>
      <c r="B381" s="12">
        <v>3805</v>
      </c>
      <c r="D381" s="5">
        <v>1.95</v>
      </c>
      <c r="E381" s="36"/>
      <c r="F381" s="4"/>
    </row>
    <row r="382" spans="1:6" x14ac:dyDescent="0.3">
      <c r="A382" s="124" t="s">
        <v>233</v>
      </c>
      <c r="B382" s="12">
        <v>3806</v>
      </c>
      <c r="D382" s="5">
        <v>3.05</v>
      </c>
      <c r="E382" s="36"/>
      <c r="F382" s="4"/>
    </row>
    <row r="383" spans="1:6" x14ac:dyDescent="0.3">
      <c r="A383" s="124" t="s">
        <v>233</v>
      </c>
      <c r="B383" s="12">
        <v>3807</v>
      </c>
      <c r="D383" s="5">
        <v>2.6</v>
      </c>
      <c r="E383" s="36"/>
      <c r="F383" s="4"/>
    </row>
    <row r="384" spans="1:6" x14ac:dyDescent="0.3">
      <c r="A384" s="124" t="s">
        <v>233</v>
      </c>
      <c r="B384" s="12">
        <v>3812</v>
      </c>
      <c r="D384" s="5">
        <v>3.55</v>
      </c>
      <c r="E384" s="36"/>
      <c r="F384" s="4"/>
    </row>
    <row r="385" spans="1:6" x14ac:dyDescent="0.3">
      <c r="A385" s="124" t="s">
        <v>233</v>
      </c>
      <c r="B385" s="12">
        <v>3814</v>
      </c>
      <c r="D385" s="5">
        <v>3.8</v>
      </c>
      <c r="E385" s="36"/>
      <c r="F385" s="4"/>
    </row>
    <row r="386" spans="1:6" x14ac:dyDescent="0.3">
      <c r="A386" s="124" t="s">
        <v>233</v>
      </c>
      <c r="B386" s="12">
        <v>3816</v>
      </c>
      <c r="D386" s="5">
        <v>3.45</v>
      </c>
      <c r="E386" s="36"/>
      <c r="F386" s="4"/>
    </row>
    <row r="387" spans="1:6" x14ac:dyDescent="0.3">
      <c r="A387" s="124" t="s">
        <v>233</v>
      </c>
      <c r="B387" s="12">
        <v>3817</v>
      </c>
      <c r="D387" s="6">
        <v>3.7</v>
      </c>
      <c r="E387" s="36"/>
      <c r="F387" s="4"/>
    </row>
    <row r="388" spans="1:6" x14ac:dyDescent="0.3">
      <c r="A388" s="124" t="s">
        <v>233</v>
      </c>
      <c r="B388" s="12">
        <v>3818</v>
      </c>
      <c r="D388" s="6">
        <v>2.95</v>
      </c>
      <c r="E388" s="36"/>
      <c r="F388" s="4"/>
    </row>
    <row r="389" spans="1:6" x14ac:dyDescent="0.3">
      <c r="A389" s="124" t="s">
        <v>233</v>
      </c>
      <c r="B389" s="12">
        <v>3819</v>
      </c>
      <c r="D389" s="6">
        <v>2.85</v>
      </c>
      <c r="E389" s="36"/>
      <c r="F389" s="4"/>
    </row>
    <row r="390" spans="1:6" x14ac:dyDescent="0.3">
      <c r="A390" s="124" t="s">
        <v>233</v>
      </c>
      <c r="B390" s="12">
        <v>3821</v>
      </c>
      <c r="D390" s="6">
        <v>3.5</v>
      </c>
      <c r="E390" s="36"/>
      <c r="F390" s="4"/>
    </row>
    <row r="391" spans="1:6" x14ac:dyDescent="0.3">
      <c r="A391" s="124" t="s">
        <v>233</v>
      </c>
      <c r="B391" s="12">
        <v>3822</v>
      </c>
      <c r="D391" s="6">
        <v>2.7</v>
      </c>
      <c r="E391" s="36"/>
    </row>
    <row r="392" spans="1:6" x14ac:dyDescent="0.3">
      <c r="A392" s="124" t="s">
        <v>233</v>
      </c>
      <c r="B392" s="12">
        <v>3899</v>
      </c>
      <c r="D392" s="6">
        <v>2.95</v>
      </c>
      <c r="E392" s="36"/>
    </row>
    <row r="393" spans="1:6" x14ac:dyDescent="0.3">
      <c r="A393" s="124" t="s">
        <v>233</v>
      </c>
      <c r="B393" s="12">
        <v>3919</v>
      </c>
      <c r="D393" s="6">
        <v>2.9</v>
      </c>
      <c r="E393" s="36"/>
    </row>
    <row r="394" spans="1:6" x14ac:dyDescent="0.3">
      <c r="A394" s="124" t="s">
        <v>233</v>
      </c>
      <c r="B394" s="12">
        <v>3920</v>
      </c>
      <c r="D394" s="6">
        <v>2.9</v>
      </c>
      <c r="E394" s="36"/>
    </row>
    <row r="395" spans="1:6" x14ac:dyDescent="0.3">
      <c r="A395" s="124" t="s">
        <v>233</v>
      </c>
      <c r="B395" s="12">
        <v>3929</v>
      </c>
      <c r="D395" s="6">
        <v>4.3</v>
      </c>
      <c r="E395" s="36"/>
    </row>
    <row r="396" spans="1:6" x14ac:dyDescent="0.3">
      <c r="A396" s="124" t="s">
        <v>233</v>
      </c>
      <c r="B396" s="12">
        <v>3935</v>
      </c>
      <c r="D396" s="6">
        <v>5.8</v>
      </c>
      <c r="E396" s="36"/>
    </row>
    <row r="397" spans="1:6" x14ac:dyDescent="0.3">
      <c r="A397" s="124" t="s">
        <v>233</v>
      </c>
      <c r="B397" s="12">
        <v>3938</v>
      </c>
      <c r="D397" s="6">
        <v>3.6</v>
      </c>
      <c r="E397" s="36"/>
    </row>
    <row r="398" spans="1:6" x14ac:dyDescent="0.3">
      <c r="A398" s="124" t="s">
        <v>233</v>
      </c>
      <c r="B398" s="12">
        <v>3939</v>
      </c>
      <c r="D398" s="6">
        <v>3.65</v>
      </c>
      <c r="E398" s="36"/>
    </row>
    <row r="399" spans="1:6" x14ac:dyDescent="0.3">
      <c r="A399" s="124" t="s">
        <v>233</v>
      </c>
      <c r="B399" s="12">
        <v>3940</v>
      </c>
      <c r="D399" s="6">
        <v>3.7</v>
      </c>
      <c r="E399" s="36"/>
    </row>
    <row r="400" spans="1:6" x14ac:dyDescent="0.3">
      <c r="A400" s="124" t="s">
        <v>233</v>
      </c>
      <c r="B400" s="12">
        <v>3941</v>
      </c>
      <c r="D400" s="6">
        <v>3.65</v>
      </c>
      <c r="E400" s="36"/>
    </row>
    <row r="401" spans="1:5" x14ac:dyDescent="0.3">
      <c r="A401" s="124" t="s">
        <v>233</v>
      </c>
      <c r="B401" s="12" t="s">
        <v>1846</v>
      </c>
      <c r="D401" s="6">
        <v>9.9499999999999993</v>
      </c>
      <c r="E401" s="36"/>
    </row>
    <row r="402" spans="1:5" x14ac:dyDescent="0.3">
      <c r="A402" s="124" t="s">
        <v>233</v>
      </c>
      <c r="B402" s="12">
        <v>3965</v>
      </c>
      <c r="D402" s="6">
        <v>1.75</v>
      </c>
      <c r="E402" s="36"/>
    </row>
    <row r="403" spans="1:5" x14ac:dyDescent="0.3">
      <c r="A403" s="124" t="s">
        <v>233</v>
      </c>
      <c r="B403" s="12">
        <v>3966</v>
      </c>
      <c r="D403" s="6">
        <v>1.75</v>
      </c>
      <c r="E403" s="36"/>
    </row>
    <row r="404" spans="1:5" x14ac:dyDescent="0.3">
      <c r="A404" s="124" t="s">
        <v>233</v>
      </c>
      <c r="B404" s="12">
        <v>3968</v>
      </c>
      <c r="D404" s="6">
        <v>3.7</v>
      </c>
      <c r="E404" s="36"/>
    </row>
    <row r="405" spans="1:5" x14ac:dyDescent="0.3">
      <c r="A405" s="124" t="s">
        <v>233</v>
      </c>
      <c r="B405" s="12">
        <v>3970</v>
      </c>
      <c r="D405" s="6">
        <v>5.85</v>
      </c>
      <c r="E405" s="36"/>
    </row>
    <row r="406" spans="1:5" x14ac:dyDescent="0.3">
      <c r="A406" s="124" t="s">
        <v>233</v>
      </c>
      <c r="B406" s="12">
        <v>3971</v>
      </c>
      <c r="D406" s="6">
        <v>3.35</v>
      </c>
      <c r="E406" s="36"/>
    </row>
    <row r="407" spans="1:5" x14ac:dyDescent="0.3">
      <c r="A407" s="124" t="s">
        <v>233</v>
      </c>
      <c r="B407" s="12">
        <v>3972</v>
      </c>
      <c r="D407" s="6">
        <v>3.3</v>
      </c>
      <c r="E407" s="36"/>
    </row>
    <row r="408" spans="1:5" x14ac:dyDescent="0.3">
      <c r="A408" s="124" t="s">
        <v>233</v>
      </c>
      <c r="B408" s="12">
        <v>3973</v>
      </c>
      <c r="D408" s="6">
        <v>3.9</v>
      </c>
      <c r="E408" s="36"/>
    </row>
    <row r="409" spans="1:5" x14ac:dyDescent="0.3">
      <c r="A409" s="124" t="s">
        <v>233</v>
      </c>
      <c r="B409" s="12">
        <v>3974</v>
      </c>
      <c r="D409" s="6">
        <v>3.9</v>
      </c>
      <c r="E409" s="36"/>
    </row>
    <row r="410" spans="1:5" x14ac:dyDescent="0.3">
      <c r="A410" s="124" t="s">
        <v>233</v>
      </c>
      <c r="B410" s="12">
        <v>3975</v>
      </c>
      <c r="D410" s="6">
        <v>3.2</v>
      </c>
      <c r="E410" s="36"/>
    </row>
    <row r="411" spans="1:5" x14ac:dyDescent="0.3">
      <c r="A411" s="124" t="s">
        <v>233</v>
      </c>
      <c r="B411" s="12">
        <v>3976</v>
      </c>
      <c r="D411" s="6">
        <v>3.2</v>
      </c>
      <c r="E411" s="36"/>
    </row>
    <row r="412" spans="1:5" x14ac:dyDescent="0.3">
      <c r="A412" s="124" t="s">
        <v>233</v>
      </c>
      <c r="B412" s="12">
        <v>3977</v>
      </c>
      <c r="D412" s="6">
        <v>4.2</v>
      </c>
      <c r="E412" s="36"/>
    </row>
    <row r="413" spans="1:5" x14ac:dyDescent="0.3">
      <c r="A413" s="124" t="s">
        <v>233</v>
      </c>
      <c r="B413" s="12">
        <v>3978</v>
      </c>
      <c r="D413" s="6">
        <v>4.6500000000000004</v>
      </c>
      <c r="E413" s="36"/>
    </row>
    <row r="414" spans="1:5" x14ac:dyDescent="0.3">
      <c r="A414" s="124" t="s">
        <v>233</v>
      </c>
      <c r="B414" s="12">
        <v>3979</v>
      </c>
      <c r="D414" s="6">
        <v>4.5999999999999996</v>
      </c>
      <c r="E414" s="36"/>
    </row>
    <row r="415" spans="1:5" x14ac:dyDescent="0.3">
      <c r="A415" s="124" t="s">
        <v>233</v>
      </c>
      <c r="B415" s="12">
        <v>3980</v>
      </c>
      <c r="D415" s="6">
        <v>3.2</v>
      </c>
      <c r="E415" s="36"/>
    </row>
    <row r="416" spans="1:5" x14ac:dyDescent="0.3">
      <c r="A416" s="124" t="s">
        <v>233</v>
      </c>
      <c r="B416" s="12">
        <v>3981</v>
      </c>
      <c r="D416" s="6">
        <v>4.25</v>
      </c>
      <c r="E416" s="36"/>
    </row>
    <row r="417" spans="1:5" x14ac:dyDescent="0.3">
      <c r="A417" s="124" t="s">
        <v>233</v>
      </c>
      <c r="B417" s="12">
        <v>3982</v>
      </c>
      <c r="D417" s="6">
        <v>3.05</v>
      </c>
      <c r="E417" s="36"/>
    </row>
    <row r="418" spans="1:5" x14ac:dyDescent="0.3">
      <c r="A418" s="124" t="s">
        <v>233</v>
      </c>
      <c r="B418" s="12">
        <v>3983</v>
      </c>
      <c r="D418" s="6">
        <v>4.3499999999999996</v>
      </c>
      <c r="E418" s="36"/>
    </row>
    <row r="419" spans="1:5" x14ac:dyDescent="0.3">
      <c r="A419" s="124" t="s">
        <v>233</v>
      </c>
      <c r="B419" s="12">
        <v>3984</v>
      </c>
      <c r="D419" s="6">
        <v>3.05</v>
      </c>
      <c r="E419" s="36"/>
    </row>
    <row r="420" spans="1:5" x14ac:dyDescent="0.3">
      <c r="A420" s="124" t="s">
        <v>233</v>
      </c>
      <c r="B420" s="12">
        <v>3985</v>
      </c>
      <c r="D420" s="6">
        <v>2.7</v>
      </c>
      <c r="E420" s="36"/>
    </row>
    <row r="421" spans="1:5" x14ac:dyDescent="0.3">
      <c r="A421" s="124" t="s">
        <v>233</v>
      </c>
      <c r="B421" s="12">
        <v>3986</v>
      </c>
      <c r="D421" s="6">
        <v>4.25</v>
      </c>
      <c r="E421" s="36"/>
    </row>
    <row r="422" spans="1:5" x14ac:dyDescent="0.3">
      <c r="A422" s="124" t="s">
        <v>233</v>
      </c>
      <c r="B422" s="12">
        <v>3987</v>
      </c>
      <c r="D422" s="6">
        <v>3.85</v>
      </c>
      <c r="E422" s="36"/>
    </row>
    <row r="423" spans="1:5" x14ac:dyDescent="0.3">
      <c r="A423" s="124" t="s">
        <v>233</v>
      </c>
      <c r="B423" s="12">
        <v>3995</v>
      </c>
      <c r="D423" s="6">
        <v>4.3</v>
      </c>
      <c r="E423" s="36"/>
    </row>
    <row r="424" spans="1:5" x14ac:dyDescent="0.3">
      <c r="A424" s="124" t="s">
        <v>233</v>
      </c>
      <c r="B424" s="12">
        <v>3998</v>
      </c>
      <c r="D424" s="6">
        <v>4.7</v>
      </c>
      <c r="E424" s="36"/>
    </row>
    <row r="425" spans="1:5" x14ac:dyDescent="0.3">
      <c r="A425" s="124" t="s">
        <v>233</v>
      </c>
      <c r="B425" s="12">
        <v>3999</v>
      </c>
      <c r="D425" s="6">
        <v>4.4000000000000004</v>
      </c>
      <c r="E425" s="36"/>
    </row>
    <row r="426" spans="1:5" x14ac:dyDescent="0.3">
      <c r="A426" s="124" t="s">
        <v>233</v>
      </c>
      <c r="B426" s="12">
        <v>4000</v>
      </c>
      <c r="D426" s="6">
        <v>3.6</v>
      </c>
      <c r="E426" s="36"/>
    </row>
    <row r="427" spans="1:5" x14ac:dyDescent="0.3">
      <c r="A427" s="124" t="s">
        <v>233</v>
      </c>
      <c r="B427" s="12">
        <v>4001</v>
      </c>
      <c r="D427" s="6">
        <v>2.95</v>
      </c>
      <c r="E427" s="36"/>
    </row>
    <row r="428" spans="1:5" x14ac:dyDescent="0.3">
      <c r="A428" s="124" t="s">
        <v>233</v>
      </c>
      <c r="B428" s="12">
        <v>4002</v>
      </c>
      <c r="D428" s="6">
        <v>3.15</v>
      </c>
      <c r="E428" s="36"/>
    </row>
    <row r="429" spans="1:5" x14ac:dyDescent="0.3">
      <c r="A429" s="124" t="s">
        <v>233</v>
      </c>
      <c r="B429" s="12">
        <v>4003</v>
      </c>
      <c r="D429" s="6">
        <v>4.55</v>
      </c>
      <c r="E429" s="36"/>
    </row>
    <row r="430" spans="1:5" x14ac:dyDescent="0.3">
      <c r="A430" s="124" t="s">
        <v>233</v>
      </c>
      <c r="B430" s="12">
        <v>4004</v>
      </c>
      <c r="D430" s="6">
        <v>4.45</v>
      </c>
      <c r="E430" s="36"/>
    </row>
    <row r="431" spans="1:5" x14ac:dyDescent="0.3">
      <c r="A431" s="124" t="s">
        <v>233</v>
      </c>
      <c r="B431" s="12">
        <v>4005</v>
      </c>
      <c r="D431" s="6">
        <v>3.85</v>
      </c>
      <c r="E431" s="36"/>
    </row>
    <row r="432" spans="1:5" x14ac:dyDescent="0.3">
      <c r="A432" s="124" t="s">
        <v>233</v>
      </c>
      <c r="B432" s="12">
        <v>4006</v>
      </c>
      <c r="D432" s="6">
        <v>3.3</v>
      </c>
      <c r="E432" s="36"/>
    </row>
    <row r="433" spans="1:5" x14ac:dyDescent="0.3">
      <c r="A433" s="124" t="s">
        <v>233</v>
      </c>
      <c r="B433" s="12">
        <v>4007</v>
      </c>
      <c r="D433" s="6">
        <v>2.95</v>
      </c>
      <c r="E433" s="36"/>
    </row>
    <row r="434" spans="1:5" x14ac:dyDescent="0.3">
      <c r="A434" s="124" t="s">
        <v>233</v>
      </c>
      <c r="B434" s="12">
        <v>4009</v>
      </c>
      <c r="D434" s="6">
        <v>2.4</v>
      </c>
      <c r="E434" s="36"/>
    </row>
    <row r="435" spans="1:5" x14ac:dyDescent="0.3">
      <c r="A435" s="124" t="s">
        <v>233</v>
      </c>
      <c r="B435" s="12">
        <v>4010</v>
      </c>
      <c r="D435" s="6">
        <v>2.95</v>
      </c>
      <c r="E435" s="36"/>
    </row>
    <row r="436" spans="1:5" x14ac:dyDescent="0.3">
      <c r="A436" s="124" t="s">
        <v>233</v>
      </c>
      <c r="B436" s="12">
        <v>4011</v>
      </c>
      <c r="D436" s="6">
        <v>2.2000000000000002</v>
      </c>
      <c r="E436" s="36"/>
    </row>
    <row r="437" spans="1:5" x14ac:dyDescent="0.3">
      <c r="A437" s="124" t="s">
        <v>233</v>
      </c>
      <c r="B437" s="12">
        <v>4012</v>
      </c>
      <c r="D437" s="6">
        <v>2.2000000000000002</v>
      </c>
      <c r="E437" s="36"/>
    </row>
    <row r="438" spans="1:5" x14ac:dyDescent="0.3">
      <c r="A438" s="124" t="s">
        <v>233</v>
      </c>
      <c r="B438" s="12">
        <v>4014</v>
      </c>
      <c r="D438" s="6">
        <v>3.7</v>
      </c>
      <c r="E438" s="36"/>
    </row>
    <row r="439" spans="1:5" x14ac:dyDescent="0.3">
      <c r="A439" s="124" t="s">
        <v>233</v>
      </c>
      <c r="B439" s="12">
        <v>4015</v>
      </c>
      <c r="D439" s="6">
        <v>4.6500000000000004</v>
      </c>
      <c r="E439" s="36"/>
    </row>
    <row r="440" spans="1:5" x14ac:dyDescent="0.3">
      <c r="A440" s="124" t="s">
        <v>233</v>
      </c>
      <c r="B440" s="12">
        <v>4016</v>
      </c>
      <c r="D440" s="6">
        <v>3.65</v>
      </c>
      <c r="E440" s="36"/>
    </row>
    <row r="441" spans="1:5" x14ac:dyDescent="0.3">
      <c r="A441" s="124" t="s">
        <v>233</v>
      </c>
      <c r="B441" s="12">
        <v>4019</v>
      </c>
      <c r="D441" s="6">
        <v>3.95</v>
      </c>
      <c r="E441" s="36"/>
    </row>
    <row r="442" spans="1:5" x14ac:dyDescent="0.3">
      <c r="A442" s="124" t="s">
        <v>233</v>
      </c>
      <c r="B442" s="12">
        <v>4025</v>
      </c>
      <c r="D442" s="6">
        <v>3.65</v>
      </c>
      <c r="E442" s="36"/>
    </row>
    <row r="443" spans="1:5" x14ac:dyDescent="0.3">
      <c r="A443" s="124" t="s">
        <v>233</v>
      </c>
      <c r="B443" s="12">
        <v>4026</v>
      </c>
      <c r="D443" s="6">
        <v>4.0999999999999996</v>
      </c>
      <c r="E443" s="36"/>
    </row>
    <row r="444" spans="1:5" x14ac:dyDescent="0.3">
      <c r="A444" s="124" t="s">
        <v>233</v>
      </c>
      <c r="B444" s="12">
        <v>4028</v>
      </c>
      <c r="D444" s="6">
        <v>3.55</v>
      </c>
      <c r="E444" s="36"/>
    </row>
    <row r="445" spans="1:5" x14ac:dyDescent="0.3">
      <c r="A445" s="124" t="s">
        <v>233</v>
      </c>
      <c r="B445" s="12">
        <v>4040</v>
      </c>
      <c r="D445" s="6">
        <v>3.05</v>
      </c>
      <c r="E445" s="36"/>
    </row>
    <row r="446" spans="1:5" x14ac:dyDescent="0.3">
      <c r="A446" s="124" t="s">
        <v>233</v>
      </c>
      <c r="B446" s="12">
        <v>4043</v>
      </c>
      <c r="D446" s="6">
        <v>3.95</v>
      </c>
      <c r="E446" s="36"/>
    </row>
    <row r="447" spans="1:5" x14ac:dyDescent="0.3">
      <c r="A447" s="124" t="s">
        <v>233</v>
      </c>
      <c r="B447" s="12">
        <v>4044</v>
      </c>
      <c r="D447" s="6">
        <v>4.7</v>
      </c>
      <c r="E447" s="36"/>
    </row>
    <row r="448" spans="1:5" x14ac:dyDescent="0.3">
      <c r="A448" s="124" t="s">
        <v>233</v>
      </c>
      <c r="B448" s="12">
        <v>4050</v>
      </c>
      <c r="D448" s="6">
        <v>3.6</v>
      </c>
      <c r="E448" s="36"/>
    </row>
    <row r="449" spans="1:5" x14ac:dyDescent="0.3">
      <c r="A449" s="124" t="s">
        <v>233</v>
      </c>
      <c r="B449" s="12">
        <v>4053</v>
      </c>
      <c r="D449" s="6">
        <v>3.45</v>
      </c>
      <c r="E449" s="36"/>
    </row>
    <row r="450" spans="1:5" x14ac:dyDescent="0.3">
      <c r="A450" s="124" t="s">
        <v>233</v>
      </c>
      <c r="B450" s="12">
        <v>4055</v>
      </c>
      <c r="D450" s="6">
        <v>7.85</v>
      </c>
      <c r="E450" s="36"/>
    </row>
    <row r="451" spans="1:5" x14ac:dyDescent="0.3">
      <c r="A451" s="124" t="s">
        <v>233</v>
      </c>
      <c r="B451" s="12">
        <v>4057</v>
      </c>
      <c r="D451" s="6">
        <v>3.8</v>
      </c>
      <c r="E451" s="36"/>
    </row>
    <row r="452" spans="1:5" x14ac:dyDescent="0.3">
      <c r="A452" s="124" t="s">
        <v>233</v>
      </c>
      <c r="B452" s="12">
        <v>4059</v>
      </c>
      <c r="D452" s="6">
        <v>3.95</v>
      </c>
      <c r="E452" s="36"/>
    </row>
    <row r="453" spans="1:5" x14ac:dyDescent="0.3">
      <c r="A453" s="124" t="s">
        <v>233</v>
      </c>
      <c r="B453" s="12">
        <v>4060</v>
      </c>
      <c r="D453" s="6">
        <v>2.85</v>
      </c>
      <c r="E453" s="36"/>
    </row>
    <row r="454" spans="1:5" x14ac:dyDescent="0.3">
      <c r="A454" s="124" t="s">
        <v>233</v>
      </c>
      <c r="B454" s="12">
        <v>4075</v>
      </c>
      <c r="D454" s="6">
        <v>3.85</v>
      </c>
      <c r="E454" s="36"/>
    </row>
    <row r="455" spans="1:5" x14ac:dyDescent="0.3">
      <c r="A455" s="124" t="s">
        <v>233</v>
      </c>
      <c r="B455" s="12">
        <v>4076</v>
      </c>
      <c r="D455" s="6">
        <v>3.85</v>
      </c>
      <c r="E455" s="36"/>
    </row>
    <row r="456" spans="1:5" x14ac:dyDescent="0.3">
      <c r="A456" s="124" t="s">
        <v>233</v>
      </c>
      <c r="B456" s="12">
        <v>4077</v>
      </c>
      <c r="D456" s="6">
        <v>3.85</v>
      </c>
      <c r="E456" s="36"/>
    </row>
    <row r="457" spans="1:5" x14ac:dyDescent="0.3">
      <c r="A457" s="124" t="s">
        <v>233</v>
      </c>
      <c r="B457" s="12">
        <v>4078</v>
      </c>
      <c r="D457" s="6">
        <v>3.15</v>
      </c>
      <c r="E457" s="36"/>
    </row>
    <row r="458" spans="1:5" x14ac:dyDescent="0.3">
      <c r="A458" s="124" t="s">
        <v>233</v>
      </c>
      <c r="B458" s="12">
        <v>4079</v>
      </c>
      <c r="D458" s="6">
        <v>3.35</v>
      </c>
      <c r="E458" s="36"/>
    </row>
    <row r="459" spans="1:5" x14ac:dyDescent="0.3">
      <c r="A459" s="124" t="s">
        <v>233</v>
      </c>
      <c r="B459" s="12">
        <v>4080</v>
      </c>
      <c r="D459" s="6">
        <v>3.5</v>
      </c>
      <c r="E459" s="36"/>
    </row>
    <row r="460" spans="1:5" x14ac:dyDescent="0.3">
      <c r="A460" s="124" t="s">
        <v>233</v>
      </c>
      <c r="B460" s="12">
        <v>4083</v>
      </c>
      <c r="D460" s="6">
        <v>4.95</v>
      </c>
      <c r="E460" s="36"/>
    </row>
    <row r="461" spans="1:5" x14ac:dyDescent="0.3">
      <c r="A461" s="124" t="s">
        <v>233</v>
      </c>
      <c r="B461" s="12">
        <v>4086</v>
      </c>
      <c r="D461" s="6">
        <v>2.95</v>
      </c>
      <c r="E461" s="36"/>
    </row>
    <row r="462" spans="1:5" x14ac:dyDescent="0.3">
      <c r="A462" s="124" t="s">
        <v>233</v>
      </c>
      <c r="B462" s="12">
        <v>4087</v>
      </c>
      <c r="D462" s="6">
        <v>3.4</v>
      </c>
      <c r="E462" s="36"/>
    </row>
    <row r="463" spans="1:5" x14ac:dyDescent="0.3">
      <c r="A463" s="124" t="s">
        <v>233</v>
      </c>
      <c r="B463" s="12">
        <v>4088</v>
      </c>
      <c r="D463" s="6">
        <v>5.7</v>
      </c>
      <c r="E463" s="36"/>
    </row>
    <row r="464" spans="1:5" x14ac:dyDescent="0.3">
      <c r="A464" s="124" t="s">
        <v>233</v>
      </c>
      <c r="B464" s="12" t="s">
        <v>1847</v>
      </c>
      <c r="D464" s="6">
        <v>9.15</v>
      </c>
      <c r="E464" s="36"/>
    </row>
    <row r="465" spans="1:5" x14ac:dyDescent="0.3">
      <c r="A465" s="124" t="s">
        <v>233</v>
      </c>
      <c r="B465" s="12">
        <v>4090</v>
      </c>
      <c r="D465" s="6">
        <v>3.95</v>
      </c>
      <c r="E465" s="36"/>
    </row>
    <row r="466" spans="1:5" x14ac:dyDescent="0.3">
      <c r="A466" s="124" t="s">
        <v>233</v>
      </c>
      <c r="B466" s="12">
        <v>4091</v>
      </c>
      <c r="D466" s="6">
        <v>2.95</v>
      </c>
      <c r="E466" s="36"/>
    </row>
    <row r="467" spans="1:5" x14ac:dyDescent="0.3">
      <c r="A467" s="124" t="s">
        <v>233</v>
      </c>
      <c r="B467" s="12">
        <v>4094</v>
      </c>
      <c r="D467" s="6">
        <v>2.95</v>
      </c>
      <c r="E467" s="36"/>
    </row>
    <row r="468" spans="1:5" x14ac:dyDescent="0.3">
      <c r="A468" s="124" t="s">
        <v>233</v>
      </c>
      <c r="B468" s="12">
        <v>4095</v>
      </c>
      <c r="D468" s="6">
        <v>5.35</v>
      </c>
      <c r="E468" s="36"/>
    </row>
    <row r="469" spans="1:5" x14ac:dyDescent="0.3">
      <c r="A469" s="124" t="s">
        <v>233</v>
      </c>
      <c r="B469" s="12">
        <v>4098</v>
      </c>
      <c r="D469" s="6">
        <v>2.95</v>
      </c>
      <c r="E469" s="36"/>
    </row>
    <row r="470" spans="1:5" x14ac:dyDescent="0.3">
      <c r="A470" s="124" t="s">
        <v>233</v>
      </c>
      <c r="B470" s="12">
        <v>4099</v>
      </c>
      <c r="D470" s="6">
        <v>2.95</v>
      </c>
      <c r="E470" s="36"/>
    </row>
    <row r="471" spans="1:5" x14ac:dyDescent="0.3">
      <c r="A471" s="124" t="s">
        <v>233</v>
      </c>
      <c r="B471" s="12">
        <v>4101</v>
      </c>
      <c r="D471" s="6">
        <v>1.55</v>
      </c>
      <c r="E471" s="36"/>
    </row>
    <row r="472" spans="1:5" x14ac:dyDescent="0.3">
      <c r="A472" s="124" t="s">
        <v>233</v>
      </c>
      <c r="B472" s="12">
        <v>4103</v>
      </c>
      <c r="D472" s="6">
        <v>3.85</v>
      </c>
      <c r="E472" s="36"/>
    </row>
    <row r="473" spans="1:5" x14ac:dyDescent="0.3">
      <c r="A473" s="124" t="s">
        <v>233</v>
      </c>
      <c r="B473" s="12">
        <v>4106</v>
      </c>
      <c r="D473" s="6">
        <v>3.4</v>
      </c>
      <c r="E473" s="36"/>
    </row>
    <row r="474" spans="1:5" x14ac:dyDescent="0.3">
      <c r="A474" s="124" t="s">
        <v>233</v>
      </c>
      <c r="B474" s="12">
        <v>4107</v>
      </c>
      <c r="D474" s="6">
        <v>3.7</v>
      </c>
      <c r="E474" s="36"/>
    </row>
    <row r="475" spans="1:5" x14ac:dyDescent="0.3">
      <c r="A475" s="124" t="s">
        <v>233</v>
      </c>
      <c r="B475" s="12">
        <v>4108</v>
      </c>
      <c r="D475" s="6">
        <v>3.5</v>
      </c>
      <c r="E475" s="36"/>
    </row>
    <row r="476" spans="1:5" x14ac:dyDescent="0.3">
      <c r="A476" s="124" t="s">
        <v>233</v>
      </c>
      <c r="B476" s="12">
        <v>4109</v>
      </c>
      <c r="D476" s="6">
        <v>3.25</v>
      </c>
      <c r="E476" s="36"/>
    </row>
    <row r="477" spans="1:5" x14ac:dyDescent="0.3">
      <c r="A477" s="124" t="s">
        <v>233</v>
      </c>
      <c r="B477" s="12">
        <v>4118</v>
      </c>
      <c r="D477" s="6">
        <v>3.95</v>
      </c>
      <c r="E477" s="36"/>
    </row>
    <row r="478" spans="1:5" x14ac:dyDescent="0.3">
      <c r="A478" s="124" t="s">
        <v>233</v>
      </c>
      <c r="B478" s="12">
        <v>4119</v>
      </c>
      <c r="D478" s="6">
        <v>2.95</v>
      </c>
      <c r="E478" s="36"/>
    </row>
    <row r="479" spans="1:5" x14ac:dyDescent="0.3">
      <c r="A479" s="124" t="s">
        <v>233</v>
      </c>
      <c r="B479" s="12">
        <v>4120</v>
      </c>
      <c r="D479" s="6">
        <v>4.45</v>
      </c>
      <c r="E479" s="36"/>
    </row>
    <row r="480" spans="1:5" x14ac:dyDescent="0.3">
      <c r="A480" s="124" t="s">
        <v>233</v>
      </c>
      <c r="B480" s="12">
        <v>4121</v>
      </c>
      <c r="D480" s="6">
        <v>4.45</v>
      </c>
      <c r="E480" s="36"/>
    </row>
    <row r="481" spans="1:5" x14ac:dyDescent="0.3">
      <c r="A481" s="124" t="s">
        <v>233</v>
      </c>
      <c r="B481" s="12">
        <v>4123</v>
      </c>
      <c r="D481" s="6">
        <v>2.95</v>
      </c>
      <c r="E481" s="36"/>
    </row>
    <row r="482" spans="1:5" x14ac:dyDescent="0.3">
      <c r="A482" s="124" t="s">
        <v>233</v>
      </c>
      <c r="B482" s="12">
        <v>4125</v>
      </c>
      <c r="D482" s="6">
        <v>2.95</v>
      </c>
      <c r="E482" s="36"/>
    </row>
    <row r="483" spans="1:5" x14ac:dyDescent="0.3">
      <c r="A483" s="124" t="s">
        <v>233</v>
      </c>
      <c r="B483" s="12">
        <v>4131</v>
      </c>
      <c r="D483" s="6">
        <v>5.55</v>
      </c>
      <c r="E483" s="36"/>
    </row>
    <row r="484" spans="1:5" x14ac:dyDescent="0.3">
      <c r="A484" s="124" t="s">
        <v>233</v>
      </c>
      <c r="B484" s="12">
        <v>4132</v>
      </c>
      <c r="D484" s="6">
        <v>5.4</v>
      </c>
      <c r="E484" s="36"/>
    </row>
    <row r="485" spans="1:5" x14ac:dyDescent="0.3">
      <c r="A485" s="124" t="s">
        <v>233</v>
      </c>
      <c r="B485" s="12">
        <v>4133</v>
      </c>
      <c r="D485" s="6">
        <v>5.75</v>
      </c>
      <c r="E485" s="36"/>
    </row>
    <row r="486" spans="1:5" x14ac:dyDescent="0.3">
      <c r="A486" s="124" t="s">
        <v>233</v>
      </c>
      <c r="B486" s="12">
        <v>4134</v>
      </c>
      <c r="D486" s="6">
        <v>6.5</v>
      </c>
      <c r="E486" s="36"/>
    </row>
    <row r="487" spans="1:5" x14ac:dyDescent="0.3">
      <c r="A487" s="124" t="s">
        <v>233</v>
      </c>
      <c r="B487" s="12">
        <v>4135</v>
      </c>
      <c r="D487" s="6">
        <v>3.95</v>
      </c>
      <c r="E487" s="36"/>
    </row>
    <row r="488" spans="1:5" x14ac:dyDescent="0.3">
      <c r="A488" s="124" t="s">
        <v>233</v>
      </c>
      <c r="B488" s="12">
        <v>4136</v>
      </c>
      <c r="D488" s="6">
        <v>2.95</v>
      </c>
      <c r="E488" s="36"/>
    </row>
    <row r="489" spans="1:5" x14ac:dyDescent="0.3">
      <c r="A489" s="124" t="s">
        <v>233</v>
      </c>
      <c r="B489" s="12">
        <v>4137</v>
      </c>
      <c r="D489" s="6">
        <v>2.95</v>
      </c>
      <c r="E489" s="36"/>
    </row>
    <row r="490" spans="1:5" x14ac:dyDescent="0.3">
      <c r="A490" s="124" t="s">
        <v>233</v>
      </c>
      <c r="B490" s="12">
        <v>4138</v>
      </c>
      <c r="D490" s="6">
        <v>2.95</v>
      </c>
      <c r="E490" s="36"/>
    </row>
    <row r="491" spans="1:5" x14ac:dyDescent="0.3">
      <c r="A491" s="124" t="s">
        <v>233</v>
      </c>
      <c r="B491" s="12">
        <v>4141</v>
      </c>
      <c r="D491" s="6">
        <v>3</v>
      </c>
      <c r="E491" s="36"/>
    </row>
    <row r="492" spans="1:5" x14ac:dyDescent="0.3">
      <c r="A492" s="124" t="s">
        <v>233</v>
      </c>
      <c r="B492" s="12">
        <v>4142</v>
      </c>
      <c r="D492" s="6">
        <v>1</v>
      </c>
      <c r="E492" s="36"/>
    </row>
    <row r="493" spans="1:5" x14ac:dyDescent="0.3">
      <c r="A493" s="124" t="s">
        <v>233</v>
      </c>
      <c r="B493" s="12">
        <v>4143</v>
      </c>
      <c r="D493" s="6">
        <v>2.95</v>
      </c>
      <c r="E493" s="36"/>
    </row>
    <row r="494" spans="1:5" x14ac:dyDescent="0.3">
      <c r="A494" s="124" t="s">
        <v>233</v>
      </c>
      <c r="B494" s="12">
        <v>4144</v>
      </c>
      <c r="D494" s="6">
        <v>2.95</v>
      </c>
      <c r="E494" s="36"/>
    </row>
    <row r="495" spans="1:5" x14ac:dyDescent="0.3">
      <c r="A495" s="124" t="s">
        <v>233</v>
      </c>
      <c r="B495" s="12">
        <v>4145</v>
      </c>
      <c r="D495" s="6">
        <v>2.95</v>
      </c>
      <c r="E495" s="36"/>
    </row>
    <row r="496" spans="1:5" x14ac:dyDescent="0.3">
      <c r="A496" s="124" t="s">
        <v>233</v>
      </c>
      <c r="B496" s="12">
        <v>4148</v>
      </c>
      <c r="D496" s="6">
        <v>3.6</v>
      </c>
      <c r="E496" s="36"/>
    </row>
    <row r="497" spans="1:5" x14ac:dyDescent="0.3">
      <c r="A497" s="124" t="s">
        <v>233</v>
      </c>
      <c r="B497" s="12">
        <v>4149</v>
      </c>
      <c r="D497" s="6">
        <v>3.75</v>
      </c>
      <c r="E497" s="36"/>
    </row>
    <row r="498" spans="1:5" x14ac:dyDescent="0.3">
      <c r="A498" s="124" t="s">
        <v>233</v>
      </c>
      <c r="B498" s="12">
        <v>4154</v>
      </c>
      <c r="D498" s="6">
        <v>2.95</v>
      </c>
      <c r="E498" s="36"/>
    </row>
    <row r="499" spans="1:5" x14ac:dyDescent="0.3">
      <c r="A499" s="124" t="s">
        <v>233</v>
      </c>
      <c r="B499" s="12">
        <v>4155</v>
      </c>
      <c r="D499" s="6">
        <v>3.2</v>
      </c>
      <c r="E499" s="36"/>
    </row>
    <row r="500" spans="1:5" x14ac:dyDescent="0.3">
      <c r="A500" s="124" t="s">
        <v>233</v>
      </c>
      <c r="B500" s="12">
        <v>4156</v>
      </c>
      <c r="D500" s="6">
        <v>3.6</v>
      </c>
      <c r="E500" s="36"/>
    </row>
    <row r="501" spans="1:5" ht="14.25" customHeight="1" x14ac:dyDescent="0.3">
      <c r="A501" s="124" t="s">
        <v>233</v>
      </c>
      <c r="B501" s="12">
        <v>4158</v>
      </c>
      <c r="D501" s="6">
        <v>4.2</v>
      </c>
      <c r="E501" s="36"/>
    </row>
    <row r="502" spans="1:5" ht="14.25" customHeight="1" x14ac:dyDescent="0.3">
      <c r="A502" s="124" t="s">
        <v>233</v>
      </c>
      <c r="B502" s="12">
        <v>4159</v>
      </c>
      <c r="D502" s="6">
        <v>2.95</v>
      </c>
      <c r="E502" s="36"/>
    </row>
    <row r="503" spans="1:5" x14ac:dyDescent="0.3">
      <c r="A503" s="124" t="s">
        <v>233</v>
      </c>
      <c r="B503" s="12">
        <v>4167</v>
      </c>
      <c r="D503" s="6">
        <v>3.4</v>
      </c>
      <c r="E503" s="36"/>
    </row>
    <row r="504" spans="1:5" x14ac:dyDescent="0.3">
      <c r="A504" s="124" t="s">
        <v>233</v>
      </c>
      <c r="B504" s="12">
        <v>4168</v>
      </c>
      <c r="D504" s="6">
        <v>3.55</v>
      </c>
      <c r="E504" s="36"/>
    </row>
    <row r="505" spans="1:5" x14ac:dyDescent="0.3">
      <c r="A505" s="124" t="s">
        <v>233</v>
      </c>
      <c r="B505" s="12">
        <v>4172</v>
      </c>
      <c r="D505" s="6">
        <v>4</v>
      </c>
      <c r="E505" s="36"/>
    </row>
    <row r="506" spans="1:5" x14ac:dyDescent="0.3">
      <c r="A506" s="124" t="s">
        <v>233</v>
      </c>
      <c r="B506" s="12">
        <v>4181</v>
      </c>
      <c r="D506" s="6">
        <v>3.05</v>
      </c>
      <c r="E506" s="36"/>
    </row>
    <row r="507" spans="1:5" x14ac:dyDescent="0.3">
      <c r="A507" s="124" t="s">
        <v>233</v>
      </c>
      <c r="B507" s="12">
        <v>4183</v>
      </c>
      <c r="D507" s="6">
        <v>2.95</v>
      </c>
      <c r="E507" s="36"/>
    </row>
    <row r="508" spans="1:5" x14ac:dyDescent="0.3">
      <c r="A508" s="124" t="s">
        <v>233</v>
      </c>
      <c r="B508" s="12">
        <v>4185</v>
      </c>
      <c r="D508" s="6">
        <v>3.35</v>
      </c>
      <c r="E508" s="36"/>
    </row>
    <row r="509" spans="1:5" x14ac:dyDescent="0.3">
      <c r="A509" s="124" t="s">
        <v>233</v>
      </c>
      <c r="B509" s="12">
        <v>4186</v>
      </c>
      <c r="D509" s="6">
        <v>2.95</v>
      </c>
      <c r="E509" s="36"/>
    </row>
    <row r="510" spans="1:5" x14ac:dyDescent="0.3">
      <c r="A510" s="124" t="s">
        <v>233</v>
      </c>
      <c r="B510" s="12">
        <v>4188</v>
      </c>
      <c r="D510" s="6">
        <v>3.15</v>
      </c>
      <c r="E510" s="36"/>
    </row>
    <row r="511" spans="1:5" x14ac:dyDescent="0.3">
      <c r="A511" s="124" t="s">
        <v>233</v>
      </c>
      <c r="B511" s="12">
        <v>4189</v>
      </c>
      <c r="D511" s="6">
        <v>3.8</v>
      </c>
      <c r="E511" s="36"/>
    </row>
    <row r="512" spans="1:5" x14ac:dyDescent="0.3">
      <c r="A512" s="124" t="s">
        <v>233</v>
      </c>
      <c r="B512" s="12">
        <v>4190</v>
      </c>
      <c r="D512" s="6">
        <v>2.5</v>
      </c>
      <c r="E512" s="36"/>
    </row>
    <row r="513" spans="1:5" x14ac:dyDescent="0.3">
      <c r="A513" s="124" t="s">
        <v>233</v>
      </c>
      <c r="B513" s="12">
        <v>4194</v>
      </c>
      <c r="D513" s="6">
        <v>4.0999999999999996</v>
      </c>
      <c r="E513" s="36"/>
    </row>
    <row r="514" spans="1:5" x14ac:dyDescent="0.3">
      <c r="A514" s="124" t="s">
        <v>233</v>
      </c>
      <c r="B514" s="12">
        <v>4195</v>
      </c>
      <c r="D514" s="6">
        <v>3.2</v>
      </c>
      <c r="E514" s="36"/>
    </row>
    <row r="515" spans="1:5" x14ac:dyDescent="0.3">
      <c r="A515" s="124" t="s">
        <v>233</v>
      </c>
      <c r="B515" s="12">
        <v>4196</v>
      </c>
      <c r="D515" s="6">
        <v>4.5</v>
      </c>
      <c r="E515" s="36"/>
    </row>
    <row r="516" spans="1:5" x14ac:dyDescent="0.3">
      <c r="A516" s="124" t="s">
        <v>233</v>
      </c>
      <c r="B516" s="12">
        <v>4197</v>
      </c>
      <c r="D516" s="6">
        <v>4.5</v>
      </c>
      <c r="E516" s="36"/>
    </row>
    <row r="517" spans="1:5" x14ac:dyDescent="0.3">
      <c r="A517" s="124" t="s">
        <v>233</v>
      </c>
      <c r="B517" s="12">
        <v>4199</v>
      </c>
      <c r="D517" s="6">
        <v>2.95</v>
      </c>
      <c r="E517" s="36"/>
    </row>
    <row r="518" spans="1:5" x14ac:dyDescent="0.3">
      <c r="A518" s="124" t="s">
        <v>233</v>
      </c>
      <c r="B518" s="12">
        <v>4200</v>
      </c>
      <c r="D518" s="6">
        <v>3.4</v>
      </c>
      <c r="E518" s="36"/>
    </row>
    <row r="519" spans="1:5" x14ac:dyDescent="0.3">
      <c r="A519" s="124" t="s">
        <v>233</v>
      </c>
      <c r="B519" s="12">
        <v>4201</v>
      </c>
      <c r="D519" s="6">
        <v>3.5</v>
      </c>
      <c r="E519" s="36"/>
    </row>
    <row r="520" spans="1:5" x14ac:dyDescent="0.3">
      <c r="A520" s="124" t="s">
        <v>233</v>
      </c>
      <c r="B520" s="12">
        <v>4207</v>
      </c>
      <c r="D520" s="6">
        <v>2.95</v>
      </c>
      <c r="E520" s="36"/>
    </row>
    <row r="521" spans="1:5" x14ac:dyDescent="0.3">
      <c r="A521" s="124" t="s">
        <v>233</v>
      </c>
      <c r="B521" s="12">
        <v>4210</v>
      </c>
      <c r="D521" s="6">
        <v>3.35</v>
      </c>
      <c r="E521" s="36"/>
    </row>
    <row r="522" spans="1:5" x14ac:dyDescent="0.3">
      <c r="A522" s="124" t="s">
        <v>233</v>
      </c>
      <c r="B522" s="12">
        <v>4214</v>
      </c>
      <c r="D522" s="6">
        <v>3.5</v>
      </c>
      <c r="E522" s="36"/>
    </row>
    <row r="523" spans="1:5" x14ac:dyDescent="0.3">
      <c r="A523" s="124" t="s">
        <v>233</v>
      </c>
      <c r="B523" s="12">
        <v>4219</v>
      </c>
      <c r="D523" s="6">
        <v>2.5</v>
      </c>
      <c r="E523" s="36"/>
    </row>
    <row r="524" spans="1:5" x14ac:dyDescent="0.3">
      <c r="A524" s="124" t="s">
        <v>233</v>
      </c>
      <c r="B524" s="12">
        <v>4220</v>
      </c>
      <c r="D524" s="6">
        <v>3.5</v>
      </c>
      <c r="E524" s="36"/>
    </row>
    <row r="525" spans="1:5" x14ac:dyDescent="0.3">
      <c r="A525" s="124" t="s">
        <v>233</v>
      </c>
      <c r="B525" s="12">
        <v>4223</v>
      </c>
      <c r="D525" s="6">
        <v>4.9000000000000004</v>
      </c>
      <c r="E525" s="36"/>
    </row>
    <row r="526" spans="1:5" x14ac:dyDescent="0.3">
      <c r="A526" s="124" t="s">
        <v>233</v>
      </c>
      <c r="B526" s="12">
        <v>4224</v>
      </c>
      <c r="D526" s="6">
        <v>4.8</v>
      </c>
      <c r="E526" s="36"/>
    </row>
    <row r="527" spans="1:5" x14ac:dyDescent="0.3">
      <c r="A527" s="124" t="s">
        <v>233</v>
      </c>
      <c r="B527" s="12">
        <v>4226</v>
      </c>
      <c r="D527" s="6">
        <v>4.55</v>
      </c>
      <c r="E527" s="36"/>
    </row>
    <row r="528" spans="1:5" x14ac:dyDescent="0.3">
      <c r="A528" s="124" t="s">
        <v>233</v>
      </c>
      <c r="B528" s="12">
        <v>4230</v>
      </c>
      <c r="D528" s="6">
        <v>3.05</v>
      </c>
      <c r="E528" s="36"/>
    </row>
    <row r="529" spans="1:9" x14ac:dyDescent="0.3">
      <c r="A529" s="124" t="s">
        <v>233</v>
      </c>
      <c r="B529" s="12">
        <v>4235</v>
      </c>
      <c r="D529" s="6">
        <v>2.8</v>
      </c>
      <c r="E529" s="36"/>
    </row>
    <row r="530" spans="1:9" x14ac:dyDescent="0.3">
      <c r="A530" s="124" t="s">
        <v>233</v>
      </c>
      <c r="B530" s="12">
        <v>4236</v>
      </c>
      <c r="D530" s="6">
        <v>5.9</v>
      </c>
      <c r="E530" s="36"/>
    </row>
    <row r="531" spans="1:9" x14ac:dyDescent="0.3">
      <c r="A531" s="124" t="s">
        <v>233</v>
      </c>
      <c r="B531" s="12">
        <v>4237</v>
      </c>
      <c r="D531" s="6">
        <v>4</v>
      </c>
      <c r="E531" s="36"/>
    </row>
    <row r="532" spans="1:9" x14ac:dyDescent="0.3">
      <c r="A532" s="124" t="s">
        <v>233</v>
      </c>
      <c r="B532" s="12">
        <v>4241</v>
      </c>
      <c r="D532" s="6">
        <v>3</v>
      </c>
      <c r="E532" s="36"/>
    </row>
    <row r="533" spans="1:9" x14ac:dyDescent="0.3">
      <c r="A533" s="124" t="s">
        <v>233</v>
      </c>
      <c r="B533" s="12">
        <v>4243</v>
      </c>
      <c r="D533" s="6">
        <v>2.4500000000000002</v>
      </c>
      <c r="E533" s="36"/>
    </row>
    <row r="534" spans="1:9" x14ac:dyDescent="0.3">
      <c r="A534" s="124" t="s">
        <v>233</v>
      </c>
      <c r="B534" s="12">
        <v>4244</v>
      </c>
      <c r="D534" s="6">
        <v>2</v>
      </c>
      <c r="E534" s="36"/>
    </row>
    <row r="535" spans="1:9" x14ac:dyDescent="0.3">
      <c r="A535" s="124" t="s">
        <v>233</v>
      </c>
      <c r="B535" s="12">
        <v>4247</v>
      </c>
      <c r="D535" s="6">
        <v>7.9</v>
      </c>
      <c r="E535" s="36"/>
    </row>
    <row r="536" spans="1:9" x14ac:dyDescent="0.3">
      <c r="A536" s="124" t="s">
        <v>233</v>
      </c>
      <c r="B536" s="12">
        <v>4250</v>
      </c>
      <c r="D536" s="6">
        <v>6.7</v>
      </c>
      <c r="E536" s="36"/>
    </row>
    <row r="537" spans="1:9" x14ac:dyDescent="0.3">
      <c r="A537" s="124" t="s">
        <v>233</v>
      </c>
      <c r="B537" s="12">
        <v>4256</v>
      </c>
      <c r="D537" s="6">
        <v>3.45</v>
      </c>
      <c r="E537" s="36"/>
    </row>
    <row r="538" spans="1:9" x14ac:dyDescent="0.3">
      <c r="A538" s="124" t="s">
        <v>233</v>
      </c>
      <c r="B538" s="12" t="s">
        <v>1848</v>
      </c>
      <c r="D538" s="6">
        <v>10.35</v>
      </c>
      <c r="E538" s="36"/>
    </row>
    <row r="539" spans="1:9" x14ac:dyDescent="0.3">
      <c r="A539" s="124" t="s">
        <v>233</v>
      </c>
      <c r="B539" s="12">
        <v>4262</v>
      </c>
      <c r="D539" s="6">
        <v>2.75</v>
      </c>
      <c r="E539" s="36"/>
    </row>
    <row r="540" spans="1:9" x14ac:dyDescent="0.3">
      <c r="A540" s="124" t="s">
        <v>233</v>
      </c>
      <c r="B540" s="12">
        <v>4263</v>
      </c>
      <c r="D540" s="6">
        <v>2.25</v>
      </c>
      <c r="E540" s="36"/>
    </row>
    <row r="541" spans="1:9" x14ac:dyDescent="0.3">
      <c r="A541" s="124" t="s">
        <v>233</v>
      </c>
      <c r="B541" s="12" t="s">
        <v>1849</v>
      </c>
      <c r="D541" s="6">
        <v>17.45</v>
      </c>
      <c r="E541" s="36"/>
      <c r="I541" s="125"/>
    </row>
    <row r="542" spans="1:9" x14ac:dyDescent="0.3">
      <c r="A542" s="124" t="s">
        <v>233</v>
      </c>
      <c r="B542" s="12" t="s">
        <v>1850</v>
      </c>
      <c r="D542" s="6">
        <v>18.350000000000001</v>
      </c>
      <c r="E542" s="36"/>
      <c r="I542" s="125"/>
    </row>
    <row r="543" spans="1:9" x14ac:dyDescent="0.3">
      <c r="A543" s="124" t="s">
        <v>233</v>
      </c>
      <c r="B543" s="12">
        <v>4275</v>
      </c>
      <c r="D543" s="6">
        <v>16.55</v>
      </c>
      <c r="E543" s="36"/>
      <c r="I543" s="125"/>
    </row>
    <row r="544" spans="1:9" x14ac:dyDescent="0.3">
      <c r="A544" s="124" t="s">
        <v>233</v>
      </c>
      <c r="B544" s="12">
        <v>4276</v>
      </c>
      <c r="D544" s="6">
        <v>16.55</v>
      </c>
      <c r="E544" s="36"/>
      <c r="I544" s="125"/>
    </row>
    <row r="545" spans="1:9" x14ac:dyDescent="0.3">
      <c r="A545" s="124" t="s">
        <v>233</v>
      </c>
      <c r="B545" s="12">
        <v>4277</v>
      </c>
      <c r="D545" s="6">
        <v>16.55</v>
      </c>
      <c r="E545" s="36"/>
      <c r="I545" s="125"/>
    </row>
    <row r="546" spans="1:9" x14ac:dyDescent="0.3">
      <c r="A546" s="124" t="s">
        <v>233</v>
      </c>
      <c r="B546" s="12">
        <v>4279</v>
      </c>
      <c r="D546" s="6">
        <v>7.5</v>
      </c>
      <c r="E546" s="36"/>
      <c r="I546" s="125"/>
    </row>
    <row r="547" spans="1:9" x14ac:dyDescent="0.3">
      <c r="A547" s="124" t="s">
        <v>233</v>
      </c>
      <c r="B547" s="12" t="s">
        <v>1851</v>
      </c>
      <c r="D547" s="6">
        <v>7.5</v>
      </c>
      <c r="E547" s="36"/>
      <c r="I547" s="125"/>
    </row>
    <row r="548" spans="1:9" x14ac:dyDescent="0.3">
      <c r="A548" s="124" t="s">
        <v>233</v>
      </c>
      <c r="B548" s="12" t="s">
        <v>1852</v>
      </c>
      <c r="D548" s="6">
        <v>16.100000000000001</v>
      </c>
      <c r="E548" s="36"/>
      <c r="I548" s="125"/>
    </row>
    <row r="549" spans="1:9" x14ac:dyDescent="0.3">
      <c r="A549" s="124" t="s">
        <v>233</v>
      </c>
      <c r="B549" s="12" t="s">
        <v>1853</v>
      </c>
      <c r="D549" s="6">
        <v>17.45</v>
      </c>
      <c r="E549" s="36"/>
      <c r="I549" s="125"/>
    </row>
    <row r="550" spans="1:9" x14ac:dyDescent="0.3">
      <c r="A550" s="124" t="s">
        <v>233</v>
      </c>
      <c r="B550" s="12" t="s">
        <v>1854</v>
      </c>
      <c r="D550" s="6">
        <v>22</v>
      </c>
      <c r="E550" s="36"/>
      <c r="I550" s="125"/>
    </row>
    <row r="551" spans="1:9" x14ac:dyDescent="0.3">
      <c r="A551" s="124" t="s">
        <v>233</v>
      </c>
      <c r="B551" s="12" t="s">
        <v>1855</v>
      </c>
      <c r="D551" s="6">
        <v>14.5</v>
      </c>
      <c r="E551" s="36"/>
      <c r="I551" s="125"/>
    </row>
    <row r="552" spans="1:9" x14ac:dyDescent="0.3">
      <c r="A552" s="124" t="s">
        <v>233</v>
      </c>
      <c r="B552" s="12">
        <v>5001</v>
      </c>
      <c r="D552" s="6">
        <v>2</v>
      </c>
      <c r="E552" s="36"/>
      <c r="I552" s="125"/>
    </row>
    <row r="553" spans="1:9" x14ac:dyDescent="0.3">
      <c r="A553" s="124" t="s">
        <v>233</v>
      </c>
      <c r="B553" s="12">
        <v>5002</v>
      </c>
      <c r="D553" s="6">
        <v>1.5</v>
      </c>
      <c r="E553" s="36"/>
      <c r="I553" s="125"/>
    </row>
    <row r="554" spans="1:9" x14ac:dyDescent="0.3">
      <c r="A554" s="124" t="s">
        <v>233</v>
      </c>
      <c r="B554" s="12">
        <v>5003</v>
      </c>
      <c r="D554" s="6">
        <v>1.5</v>
      </c>
      <c r="E554" s="36"/>
      <c r="I554" s="125"/>
    </row>
    <row r="555" spans="1:9" x14ac:dyDescent="0.3">
      <c r="A555" s="124" t="s">
        <v>234</v>
      </c>
      <c r="B555" s="33"/>
      <c r="C555" s="8"/>
      <c r="D555" s="9"/>
      <c r="E555" s="36"/>
      <c r="F555" s="4" t="s">
        <v>60</v>
      </c>
      <c r="I555" s="125"/>
    </row>
    <row r="556" spans="1:9" x14ac:dyDescent="0.3">
      <c r="A556" s="124" t="s">
        <v>234</v>
      </c>
      <c r="B556" s="12" t="s">
        <v>1419</v>
      </c>
      <c r="C556" s="1" t="s">
        <v>1420</v>
      </c>
      <c r="D556" s="5">
        <v>25.95</v>
      </c>
      <c r="E556" s="36"/>
    </row>
    <row r="557" spans="1:9" x14ac:dyDescent="0.3">
      <c r="A557" s="124" t="s">
        <v>234</v>
      </c>
      <c r="B557" s="12" t="s">
        <v>1421</v>
      </c>
      <c r="C557" s="1" t="s">
        <v>1420</v>
      </c>
      <c r="D557" s="5">
        <v>25.5</v>
      </c>
      <c r="E557" s="36"/>
    </row>
    <row r="558" spans="1:9" x14ac:dyDescent="0.3">
      <c r="A558" s="124" t="s">
        <v>234</v>
      </c>
      <c r="B558" s="12" t="s">
        <v>1422</v>
      </c>
      <c r="D558" s="5">
        <v>27.95</v>
      </c>
      <c r="E558" s="36"/>
    </row>
    <row r="559" spans="1:9" x14ac:dyDescent="0.3">
      <c r="A559" s="124" t="s">
        <v>234</v>
      </c>
      <c r="B559" s="12" t="s">
        <v>1423</v>
      </c>
      <c r="D559" s="5">
        <v>23.5</v>
      </c>
      <c r="E559" s="36"/>
    </row>
    <row r="560" spans="1:9" x14ac:dyDescent="0.3">
      <c r="A560" s="124" t="s">
        <v>234</v>
      </c>
      <c r="B560" s="12" t="s">
        <v>1424</v>
      </c>
      <c r="D560" s="5">
        <v>27.5</v>
      </c>
      <c r="E560" s="36"/>
    </row>
    <row r="561" spans="1:5" x14ac:dyDescent="0.3">
      <c r="A561" s="124" t="s">
        <v>234</v>
      </c>
      <c r="B561" s="12" t="s">
        <v>1425</v>
      </c>
      <c r="D561" s="5">
        <v>10.95</v>
      </c>
      <c r="E561" s="36"/>
    </row>
    <row r="562" spans="1:5" x14ac:dyDescent="0.3">
      <c r="A562" s="124" t="s">
        <v>234</v>
      </c>
      <c r="B562" s="12" t="s">
        <v>1426</v>
      </c>
      <c r="D562" s="5">
        <v>9.35</v>
      </c>
      <c r="E562" s="36"/>
    </row>
    <row r="563" spans="1:5" x14ac:dyDescent="0.3">
      <c r="A563" s="124" t="s">
        <v>234</v>
      </c>
      <c r="B563" s="12" t="s">
        <v>1427</v>
      </c>
      <c r="D563" s="5">
        <v>19.95</v>
      </c>
      <c r="E563" s="36"/>
    </row>
    <row r="564" spans="1:5" x14ac:dyDescent="0.3">
      <c r="A564" s="124" t="s">
        <v>234</v>
      </c>
      <c r="B564" s="12" t="s">
        <v>1428</v>
      </c>
      <c r="D564" s="5">
        <v>22.95</v>
      </c>
      <c r="E564" s="36"/>
    </row>
    <row r="565" spans="1:5" x14ac:dyDescent="0.3">
      <c r="A565" s="124" t="s">
        <v>234</v>
      </c>
      <c r="C565" s="1" t="s">
        <v>1429</v>
      </c>
      <c r="D565" s="5">
        <v>4.3</v>
      </c>
      <c r="E565" s="36"/>
    </row>
    <row r="566" spans="1:5" x14ac:dyDescent="0.3">
      <c r="A566" s="124" t="s">
        <v>234</v>
      </c>
      <c r="B566" s="12" t="s">
        <v>243</v>
      </c>
      <c r="C566" s="1" t="s">
        <v>1430</v>
      </c>
      <c r="D566" s="5">
        <v>7.65</v>
      </c>
      <c r="E566" s="36"/>
    </row>
    <row r="567" spans="1:5" x14ac:dyDescent="0.3">
      <c r="A567" s="124" t="s">
        <v>234</v>
      </c>
      <c r="B567" s="12" t="s">
        <v>244</v>
      </c>
      <c r="C567" s="1" t="s">
        <v>1431</v>
      </c>
      <c r="D567" s="5">
        <v>7.15</v>
      </c>
      <c r="E567" s="36"/>
    </row>
    <row r="568" spans="1:5" x14ac:dyDescent="0.3">
      <c r="A568" s="124" t="s">
        <v>234</v>
      </c>
      <c r="B568" s="12" t="s">
        <v>1432</v>
      </c>
      <c r="C568" s="1" t="s">
        <v>1433</v>
      </c>
      <c r="D568" s="5">
        <v>12.95</v>
      </c>
      <c r="E568" s="36"/>
    </row>
    <row r="569" spans="1:5" x14ac:dyDescent="0.3">
      <c r="A569" s="124" t="s">
        <v>234</v>
      </c>
      <c r="B569" s="12" t="s">
        <v>1238</v>
      </c>
      <c r="C569" s="1" t="s">
        <v>1434</v>
      </c>
      <c r="D569" s="5">
        <v>11.95</v>
      </c>
      <c r="E569" s="36"/>
    </row>
    <row r="570" spans="1:5" x14ac:dyDescent="0.3">
      <c r="A570" s="124" t="s">
        <v>234</v>
      </c>
      <c r="B570" s="12" t="s">
        <v>245</v>
      </c>
      <c r="C570" s="1" t="s">
        <v>1435</v>
      </c>
      <c r="D570" s="5">
        <v>4.95</v>
      </c>
      <c r="E570" s="36"/>
    </row>
    <row r="571" spans="1:5" x14ac:dyDescent="0.3">
      <c r="A571" s="124" t="s">
        <v>234</v>
      </c>
      <c r="B571" s="12" t="s">
        <v>289</v>
      </c>
      <c r="C571" s="1" t="s">
        <v>1436</v>
      </c>
      <c r="D571" s="5">
        <v>8.35</v>
      </c>
      <c r="E571" s="36"/>
    </row>
    <row r="572" spans="1:5" x14ac:dyDescent="0.3">
      <c r="A572" s="124" t="s">
        <v>234</v>
      </c>
      <c r="B572" s="12" t="s">
        <v>1437</v>
      </c>
      <c r="C572" s="1" t="s">
        <v>1438</v>
      </c>
      <c r="D572" s="5">
        <v>11.3</v>
      </c>
      <c r="E572" s="36"/>
    </row>
    <row r="573" spans="1:5" x14ac:dyDescent="0.3">
      <c r="A573" s="124" t="s">
        <v>234</v>
      </c>
      <c r="B573" s="12" t="s">
        <v>290</v>
      </c>
      <c r="C573" s="1" t="s">
        <v>1439</v>
      </c>
      <c r="D573" s="5">
        <v>8.35</v>
      </c>
      <c r="E573" s="36"/>
    </row>
    <row r="574" spans="1:5" x14ac:dyDescent="0.3">
      <c r="A574" s="124" t="s">
        <v>234</v>
      </c>
      <c r="B574" s="12" t="s">
        <v>1440</v>
      </c>
      <c r="C574" s="1" t="s">
        <v>1441</v>
      </c>
      <c r="D574" s="5">
        <v>8.75</v>
      </c>
      <c r="E574" s="36"/>
    </row>
    <row r="575" spans="1:5" x14ac:dyDescent="0.3">
      <c r="A575" s="124" t="s">
        <v>234</v>
      </c>
      <c r="B575" s="12" t="s">
        <v>1442</v>
      </c>
      <c r="C575" s="1" t="s">
        <v>1443</v>
      </c>
      <c r="D575" s="5">
        <v>9.85</v>
      </c>
      <c r="E575" s="36"/>
    </row>
    <row r="576" spans="1:5" x14ac:dyDescent="0.3">
      <c r="A576" s="124" t="s">
        <v>234</v>
      </c>
      <c r="B576" s="12" t="s">
        <v>288</v>
      </c>
      <c r="C576" s="1" t="s">
        <v>1444</v>
      </c>
      <c r="D576" s="5">
        <v>17.55</v>
      </c>
      <c r="E576" s="36"/>
    </row>
    <row r="577" spans="1:5" x14ac:dyDescent="0.3">
      <c r="A577" s="124" t="s">
        <v>234</v>
      </c>
      <c r="B577" s="12" t="s">
        <v>291</v>
      </c>
      <c r="C577" s="1" t="s">
        <v>1445</v>
      </c>
      <c r="D577" s="5">
        <v>17.55</v>
      </c>
      <c r="E577" s="36"/>
    </row>
    <row r="578" spans="1:5" x14ac:dyDescent="0.3">
      <c r="A578" s="124" t="s">
        <v>234</v>
      </c>
      <c r="B578" s="12" t="s">
        <v>1446</v>
      </c>
      <c r="C578" s="1" t="s">
        <v>1447</v>
      </c>
      <c r="D578" s="5">
        <v>9.85</v>
      </c>
      <c r="E578" s="36"/>
    </row>
    <row r="579" spans="1:5" x14ac:dyDescent="0.3">
      <c r="A579" s="124" t="s">
        <v>234</v>
      </c>
      <c r="B579" s="12" t="s">
        <v>1448</v>
      </c>
      <c r="C579" s="1" t="s">
        <v>1449</v>
      </c>
      <c r="D579" s="5">
        <v>18.649999999999999</v>
      </c>
      <c r="E579" s="36"/>
    </row>
    <row r="580" spans="1:5" x14ac:dyDescent="0.3">
      <c r="A580" s="124" t="s">
        <v>234</v>
      </c>
      <c r="B580" s="12" t="s">
        <v>1450</v>
      </c>
      <c r="C580" s="1" t="s">
        <v>1451</v>
      </c>
      <c r="D580" s="5">
        <v>18.649999999999999</v>
      </c>
      <c r="E580" s="36"/>
    </row>
    <row r="581" spans="1:5" x14ac:dyDescent="0.3">
      <c r="A581" s="124" t="s">
        <v>234</v>
      </c>
      <c r="B581" s="12" t="s">
        <v>292</v>
      </c>
      <c r="C581" s="1" t="s">
        <v>1452</v>
      </c>
      <c r="D581" s="5">
        <v>7.75</v>
      </c>
      <c r="E581" s="36"/>
    </row>
    <row r="582" spans="1:5" x14ac:dyDescent="0.3">
      <c r="A582" s="124" t="s">
        <v>234</v>
      </c>
      <c r="B582" s="12" t="s">
        <v>1453</v>
      </c>
      <c r="C582" s="1" t="s">
        <v>1454</v>
      </c>
      <c r="D582" s="5">
        <v>9.35</v>
      </c>
      <c r="E582" s="36"/>
    </row>
    <row r="583" spans="1:5" x14ac:dyDescent="0.3">
      <c r="A583" s="124" t="s">
        <v>234</v>
      </c>
      <c r="B583" s="12" t="s">
        <v>1456</v>
      </c>
      <c r="C583" s="1" t="s">
        <v>1455</v>
      </c>
      <c r="D583" s="5">
        <v>10.5</v>
      </c>
      <c r="E583" s="36"/>
    </row>
    <row r="584" spans="1:5" x14ac:dyDescent="0.3">
      <c r="A584" s="124" t="s">
        <v>234</v>
      </c>
      <c r="B584" s="12" t="s">
        <v>236</v>
      </c>
      <c r="C584" s="1" t="s">
        <v>1457</v>
      </c>
      <c r="D584" s="5">
        <v>6.5</v>
      </c>
      <c r="E584" s="36"/>
    </row>
    <row r="585" spans="1:5" x14ac:dyDescent="0.3">
      <c r="A585" s="124" t="s">
        <v>234</v>
      </c>
      <c r="B585" s="12" t="s">
        <v>1458</v>
      </c>
      <c r="C585" s="1" t="s">
        <v>1459</v>
      </c>
      <c r="D585" s="5">
        <v>8.75</v>
      </c>
      <c r="E585" s="36"/>
    </row>
    <row r="586" spans="1:5" x14ac:dyDescent="0.3">
      <c r="A586" s="124" t="s">
        <v>234</v>
      </c>
      <c r="B586" s="12" t="s">
        <v>237</v>
      </c>
      <c r="C586" s="1" t="s">
        <v>1460</v>
      </c>
      <c r="D586" s="5">
        <v>4.5</v>
      </c>
      <c r="E586" s="36"/>
    </row>
    <row r="587" spans="1:5" x14ac:dyDescent="0.3">
      <c r="A587" s="124" t="s">
        <v>234</v>
      </c>
      <c r="B587" s="12" t="s">
        <v>1461</v>
      </c>
      <c r="C587" s="1" t="s">
        <v>1462</v>
      </c>
      <c r="D587" s="5">
        <v>12.65</v>
      </c>
      <c r="E587" s="36"/>
    </row>
    <row r="588" spans="1:5" x14ac:dyDescent="0.3">
      <c r="A588" s="124" t="s">
        <v>234</v>
      </c>
      <c r="B588" s="12" t="s">
        <v>1239</v>
      </c>
      <c r="C588" s="1" t="s">
        <v>1463</v>
      </c>
      <c r="D588" s="5">
        <v>5.95</v>
      </c>
      <c r="E588" s="36"/>
    </row>
    <row r="589" spans="1:5" x14ac:dyDescent="0.3">
      <c r="A589" s="124" t="s">
        <v>234</v>
      </c>
      <c r="B589" s="12" t="s">
        <v>240</v>
      </c>
      <c r="C589" s="1" t="s">
        <v>1464</v>
      </c>
      <c r="D589" s="5">
        <v>6.5</v>
      </c>
      <c r="E589" s="36"/>
    </row>
    <row r="590" spans="1:5" x14ac:dyDescent="0.3">
      <c r="A590" s="124" t="s">
        <v>234</v>
      </c>
      <c r="B590" s="12" t="s">
        <v>208</v>
      </c>
      <c r="C590" s="1" t="s">
        <v>1465</v>
      </c>
      <c r="D590" s="5">
        <v>10.5</v>
      </c>
      <c r="E590" s="36"/>
    </row>
    <row r="591" spans="1:5" x14ac:dyDescent="0.3">
      <c r="A591" s="124" t="s">
        <v>234</v>
      </c>
      <c r="B591" s="12" t="s">
        <v>242</v>
      </c>
      <c r="C591" s="1" t="s">
        <v>1466</v>
      </c>
      <c r="D591" s="5">
        <v>5.95</v>
      </c>
      <c r="E591" s="36"/>
    </row>
    <row r="592" spans="1:5" x14ac:dyDescent="0.3">
      <c r="A592" s="124" t="s">
        <v>234</v>
      </c>
      <c r="B592" s="12" t="s">
        <v>241</v>
      </c>
      <c r="C592" s="1" t="s">
        <v>1467</v>
      </c>
      <c r="D592" s="5">
        <v>6.5</v>
      </c>
      <c r="E592" s="36"/>
    </row>
    <row r="593" spans="1:5" x14ac:dyDescent="0.3">
      <c r="A593" s="124" t="s">
        <v>234</v>
      </c>
      <c r="B593" s="12" t="s">
        <v>1468</v>
      </c>
      <c r="C593" s="1" t="s">
        <v>1469</v>
      </c>
      <c r="D593" s="5">
        <v>3.95</v>
      </c>
      <c r="E593" s="36"/>
    </row>
    <row r="594" spans="1:5" x14ac:dyDescent="0.3">
      <c r="A594" s="124" t="s">
        <v>234</v>
      </c>
      <c r="B594" s="12" t="s">
        <v>246</v>
      </c>
      <c r="C594" s="1" t="s">
        <v>1470</v>
      </c>
      <c r="D594" s="5">
        <v>6.5</v>
      </c>
      <c r="E594" s="36"/>
    </row>
    <row r="595" spans="1:5" x14ac:dyDescent="0.3">
      <c r="A595" s="124" t="s">
        <v>234</v>
      </c>
      <c r="B595" s="12" t="s">
        <v>238</v>
      </c>
      <c r="C595" s="1" t="s">
        <v>1471</v>
      </c>
      <c r="D595" s="5">
        <v>5.25</v>
      </c>
      <c r="E595" s="36"/>
    </row>
    <row r="596" spans="1:5" x14ac:dyDescent="0.3">
      <c r="A596" s="124" t="s">
        <v>234</v>
      </c>
      <c r="B596" s="12" t="s">
        <v>239</v>
      </c>
      <c r="C596" s="1" t="s">
        <v>1472</v>
      </c>
      <c r="D596" s="5">
        <v>4.95</v>
      </c>
      <c r="E596" s="36"/>
    </row>
    <row r="597" spans="1:5" x14ac:dyDescent="0.3">
      <c r="A597" s="124" t="s">
        <v>234</v>
      </c>
      <c r="B597" s="12" t="s">
        <v>247</v>
      </c>
      <c r="C597" s="1" t="s">
        <v>1473</v>
      </c>
      <c r="D597" s="5">
        <v>6.5</v>
      </c>
      <c r="E597" s="36"/>
    </row>
    <row r="598" spans="1:5" x14ac:dyDescent="0.3">
      <c r="A598" s="124" t="s">
        <v>234</v>
      </c>
      <c r="B598" s="12" t="s">
        <v>1474</v>
      </c>
      <c r="C598" s="1" t="s">
        <v>1475</v>
      </c>
      <c r="D598" s="5">
        <v>9.8000000000000007</v>
      </c>
      <c r="E598" s="36"/>
    </row>
    <row r="599" spans="1:5" x14ac:dyDescent="0.3">
      <c r="A599" s="124" t="s">
        <v>234</v>
      </c>
      <c r="B599" s="12" t="s">
        <v>1476</v>
      </c>
      <c r="C599" s="1" t="s">
        <v>1477</v>
      </c>
      <c r="D599" s="5">
        <v>8.8000000000000007</v>
      </c>
      <c r="E599" s="36"/>
    </row>
    <row r="600" spans="1:5" x14ac:dyDescent="0.3">
      <c r="A600" s="124" t="s">
        <v>234</v>
      </c>
      <c r="B600" s="12" t="s">
        <v>1478</v>
      </c>
      <c r="C600" s="1" t="s">
        <v>1479</v>
      </c>
      <c r="D600" s="5">
        <v>8.25</v>
      </c>
      <c r="E600" s="36"/>
    </row>
    <row r="601" spans="1:5" x14ac:dyDescent="0.3">
      <c r="A601" s="124" t="s">
        <v>234</v>
      </c>
      <c r="B601" s="12" t="s">
        <v>1481</v>
      </c>
      <c r="C601" s="1" t="s">
        <v>1480</v>
      </c>
      <c r="D601" s="5">
        <v>7.15</v>
      </c>
      <c r="E601" s="36"/>
    </row>
    <row r="602" spans="1:5" x14ac:dyDescent="0.3">
      <c r="A602" s="124" t="s">
        <v>234</v>
      </c>
      <c r="B602" s="12" t="s">
        <v>1482</v>
      </c>
      <c r="C602" s="1" t="s">
        <v>1483</v>
      </c>
      <c r="D602" s="5">
        <v>4.3499999999999996</v>
      </c>
      <c r="E602" s="36"/>
    </row>
    <row r="603" spans="1:5" x14ac:dyDescent="0.3">
      <c r="A603" s="124" t="s">
        <v>234</v>
      </c>
      <c r="B603" s="12" t="s">
        <v>1484</v>
      </c>
      <c r="C603" s="1" t="s">
        <v>1485</v>
      </c>
      <c r="D603" s="5">
        <v>6.95</v>
      </c>
      <c r="E603" s="36"/>
    </row>
    <row r="604" spans="1:5" x14ac:dyDescent="0.3">
      <c r="A604" s="124" t="s">
        <v>234</v>
      </c>
      <c r="B604" s="12" t="s">
        <v>1486</v>
      </c>
      <c r="C604" s="1" t="s">
        <v>1487</v>
      </c>
      <c r="D604" s="5">
        <v>7.6</v>
      </c>
      <c r="E604" s="36"/>
    </row>
    <row r="605" spans="1:5" x14ac:dyDescent="0.3">
      <c r="A605" s="124" t="s">
        <v>234</v>
      </c>
      <c r="B605" s="12" t="s">
        <v>1488</v>
      </c>
      <c r="C605" s="1" t="s">
        <v>1489</v>
      </c>
      <c r="D605" s="5">
        <v>7.15</v>
      </c>
      <c r="E605" s="36"/>
    </row>
    <row r="606" spans="1:5" x14ac:dyDescent="0.3">
      <c r="A606" s="124" t="s">
        <v>234</v>
      </c>
      <c r="B606" s="12" t="s">
        <v>1490</v>
      </c>
      <c r="C606" s="1" t="s">
        <v>1491</v>
      </c>
      <c r="D606" s="5">
        <v>7.6</v>
      </c>
      <c r="E606" s="36"/>
    </row>
    <row r="607" spans="1:5" x14ac:dyDescent="0.3">
      <c r="A607" s="124" t="s">
        <v>234</v>
      </c>
      <c r="B607" s="12" t="s">
        <v>1492</v>
      </c>
      <c r="C607" s="1" t="s">
        <v>1493</v>
      </c>
      <c r="D607" s="5">
        <v>9.35</v>
      </c>
      <c r="E607" s="36"/>
    </row>
    <row r="608" spans="1:5" x14ac:dyDescent="0.3">
      <c r="A608" s="124" t="s">
        <v>234</v>
      </c>
      <c r="B608" s="12" t="s">
        <v>1494</v>
      </c>
      <c r="C608" s="1" t="s">
        <v>1495</v>
      </c>
      <c r="D608" s="5">
        <v>7.95</v>
      </c>
      <c r="E608" s="36"/>
    </row>
    <row r="609" spans="1:9" x14ac:dyDescent="0.3">
      <c r="A609" s="124" t="s">
        <v>234</v>
      </c>
      <c r="B609" s="12" t="s">
        <v>1496</v>
      </c>
      <c r="C609" s="1" t="s">
        <v>1497</v>
      </c>
      <c r="D609" s="5">
        <v>10.45</v>
      </c>
      <c r="E609" s="36"/>
      <c r="I609" s="125"/>
    </row>
    <row r="610" spans="1:9" x14ac:dyDescent="0.3">
      <c r="A610" s="124" t="s">
        <v>234</v>
      </c>
      <c r="B610" s="12" t="s">
        <v>1498</v>
      </c>
      <c r="C610" s="1" t="s">
        <v>1499</v>
      </c>
      <c r="D610" s="5">
        <v>9.9499999999999993</v>
      </c>
      <c r="E610" s="36"/>
      <c r="I610" s="125"/>
    </row>
    <row r="611" spans="1:9" x14ac:dyDescent="0.3">
      <c r="A611" s="124" t="s">
        <v>234</v>
      </c>
      <c r="B611" s="12" t="s">
        <v>1500</v>
      </c>
      <c r="C611" s="1" t="s">
        <v>1501</v>
      </c>
      <c r="D611" s="5">
        <v>5.95</v>
      </c>
      <c r="E611" s="36"/>
      <c r="I611" s="125"/>
    </row>
    <row r="612" spans="1:9" x14ac:dyDescent="0.3">
      <c r="A612" s="124" t="s">
        <v>234</v>
      </c>
      <c r="B612" s="12" t="s">
        <v>1502</v>
      </c>
      <c r="C612" s="1" t="s">
        <v>1503</v>
      </c>
      <c r="D612" s="5">
        <v>9.9499999999999993</v>
      </c>
      <c r="E612" s="36"/>
      <c r="I612" s="125"/>
    </row>
    <row r="613" spans="1:9" x14ac:dyDescent="0.3">
      <c r="A613" s="124" t="s">
        <v>234</v>
      </c>
      <c r="B613" s="12" t="s">
        <v>1504</v>
      </c>
      <c r="C613" s="1" t="s">
        <v>1505</v>
      </c>
      <c r="D613" s="5">
        <v>8.9499999999999993</v>
      </c>
      <c r="E613" s="36"/>
      <c r="I613" s="125"/>
    </row>
    <row r="614" spans="1:9" x14ac:dyDescent="0.3">
      <c r="A614" s="124" t="s">
        <v>234</v>
      </c>
      <c r="B614" s="12" t="s">
        <v>1506</v>
      </c>
      <c r="C614" s="1" t="s">
        <v>1507</v>
      </c>
      <c r="D614" s="5">
        <v>10.95</v>
      </c>
      <c r="E614" s="36"/>
      <c r="I614" s="125"/>
    </row>
    <row r="615" spans="1:9" x14ac:dyDescent="0.3">
      <c r="A615" s="124" t="s">
        <v>234</v>
      </c>
      <c r="B615" s="12" t="s">
        <v>1508</v>
      </c>
      <c r="C615" s="1" t="s">
        <v>1509</v>
      </c>
      <c r="D615" s="5">
        <v>10.5</v>
      </c>
      <c r="E615" s="36"/>
      <c r="I615" s="125"/>
    </row>
    <row r="616" spans="1:9" x14ac:dyDescent="0.3">
      <c r="A616" s="124" t="s">
        <v>234</v>
      </c>
      <c r="B616" s="12" t="s">
        <v>1510</v>
      </c>
      <c r="C616" s="1" t="s">
        <v>1511</v>
      </c>
      <c r="D616" s="5">
        <v>9.35</v>
      </c>
      <c r="E616" s="36"/>
      <c r="I616" s="125"/>
    </row>
    <row r="617" spans="1:9" x14ac:dyDescent="0.3">
      <c r="A617" s="124" t="s">
        <v>234</v>
      </c>
      <c r="B617" s="12" t="s">
        <v>1512</v>
      </c>
      <c r="C617" s="1" t="s">
        <v>1513</v>
      </c>
      <c r="D617" s="5">
        <v>7.95</v>
      </c>
      <c r="E617" s="36"/>
      <c r="I617" s="125"/>
    </row>
    <row r="618" spans="1:9" x14ac:dyDescent="0.3">
      <c r="A618" s="124" t="s">
        <v>234</v>
      </c>
      <c r="B618" s="12" t="s">
        <v>1514</v>
      </c>
      <c r="C618" s="1" t="s">
        <v>1515</v>
      </c>
      <c r="D618" s="5">
        <v>7.7</v>
      </c>
      <c r="E618" s="36"/>
      <c r="I618" s="125"/>
    </row>
    <row r="619" spans="1:9" x14ac:dyDescent="0.3">
      <c r="A619" s="124" t="s">
        <v>234</v>
      </c>
      <c r="B619" s="12" t="s">
        <v>1516</v>
      </c>
      <c r="C619" s="1" t="s">
        <v>1517</v>
      </c>
      <c r="D619" s="5">
        <v>8.25</v>
      </c>
      <c r="E619" s="36"/>
      <c r="I619" s="125"/>
    </row>
    <row r="620" spans="1:9" x14ac:dyDescent="0.3">
      <c r="A620" s="124" t="s">
        <v>234</v>
      </c>
      <c r="B620" s="12" t="s">
        <v>1518</v>
      </c>
      <c r="C620" s="1" t="s">
        <v>1519</v>
      </c>
      <c r="D620" s="5">
        <v>7.95</v>
      </c>
      <c r="E620" s="36"/>
      <c r="I620" s="125"/>
    </row>
    <row r="621" spans="1:9" x14ac:dyDescent="0.3">
      <c r="A621" s="124" t="s">
        <v>234</v>
      </c>
      <c r="B621" s="12" t="s">
        <v>1520</v>
      </c>
      <c r="C621" s="1" t="s">
        <v>1521</v>
      </c>
      <c r="D621" s="5">
        <v>6.5</v>
      </c>
      <c r="E621" s="36"/>
      <c r="I621" s="125"/>
    </row>
    <row r="622" spans="1:9" x14ac:dyDescent="0.3">
      <c r="A622" s="124" t="s">
        <v>234</v>
      </c>
      <c r="B622" s="12" t="s">
        <v>1522</v>
      </c>
      <c r="C622" s="1" t="s">
        <v>1523</v>
      </c>
      <c r="D622" s="5">
        <v>8.9499999999999993</v>
      </c>
      <c r="E622" s="36"/>
      <c r="I622" s="125"/>
    </row>
    <row r="623" spans="1:9" x14ac:dyDescent="0.3">
      <c r="A623" s="124" t="s">
        <v>234</v>
      </c>
      <c r="B623" s="12" t="s">
        <v>1524</v>
      </c>
      <c r="C623" s="1" t="s">
        <v>1525</v>
      </c>
      <c r="D623" s="5">
        <v>8.9499999999999993</v>
      </c>
      <c r="E623" s="36"/>
      <c r="I623" s="125"/>
    </row>
    <row r="624" spans="1:9" x14ac:dyDescent="0.3">
      <c r="A624" s="124" t="s">
        <v>234</v>
      </c>
      <c r="B624" s="12" t="s">
        <v>1526</v>
      </c>
      <c r="C624" s="1" t="s">
        <v>1527</v>
      </c>
      <c r="D624" s="5">
        <v>8.9499999999999993</v>
      </c>
      <c r="E624" s="36"/>
      <c r="I624" s="125"/>
    </row>
    <row r="625" spans="1:9" x14ac:dyDescent="0.3">
      <c r="A625" s="124" t="s">
        <v>234</v>
      </c>
      <c r="B625" s="12" t="s">
        <v>1528</v>
      </c>
      <c r="C625" s="1" t="s">
        <v>1529</v>
      </c>
      <c r="D625" s="5">
        <v>9.6999999999999993</v>
      </c>
      <c r="E625" s="36"/>
      <c r="I625" s="125"/>
    </row>
    <row r="626" spans="1:9" x14ac:dyDescent="0.3">
      <c r="A626" s="124" t="s">
        <v>234</v>
      </c>
      <c r="B626" s="12" t="s">
        <v>1530</v>
      </c>
      <c r="C626" s="1" t="s">
        <v>1531</v>
      </c>
      <c r="D626" s="5">
        <v>8.5</v>
      </c>
      <c r="E626" s="36"/>
      <c r="I626" s="125"/>
    </row>
    <row r="627" spans="1:9" x14ac:dyDescent="0.3">
      <c r="A627" s="124" t="s">
        <v>234</v>
      </c>
      <c r="B627" s="12" t="s">
        <v>1532</v>
      </c>
      <c r="C627" s="1" t="s">
        <v>1533</v>
      </c>
      <c r="D627" s="5">
        <v>5.95</v>
      </c>
      <c r="E627" s="36"/>
      <c r="I627" s="125"/>
    </row>
    <row r="628" spans="1:9" x14ac:dyDescent="0.3">
      <c r="A628" s="124" t="s">
        <v>234</v>
      </c>
      <c r="B628" s="12" t="s">
        <v>1534</v>
      </c>
      <c r="C628" s="1" t="s">
        <v>1535</v>
      </c>
      <c r="D628" s="5">
        <v>9.6999999999999993</v>
      </c>
      <c r="E628" s="36"/>
      <c r="I628" s="125"/>
    </row>
    <row r="629" spans="1:9" x14ac:dyDescent="0.3">
      <c r="A629" s="124" t="s">
        <v>234</v>
      </c>
      <c r="B629" s="12" t="s">
        <v>1536</v>
      </c>
      <c r="C629" s="1" t="s">
        <v>1537</v>
      </c>
      <c r="D629" s="5">
        <v>10.5</v>
      </c>
      <c r="E629" s="36"/>
      <c r="I629" s="125"/>
    </row>
    <row r="630" spans="1:9" x14ac:dyDescent="0.3">
      <c r="A630" s="124" t="s">
        <v>234</v>
      </c>
      <c r="B630" s="12" t="s">
        <v>1538</v>
      </c>
      <c r="C630" s="1" t="s">
        <v>1539</v>
      </c>
      <c r="D630" s="5">
        <v>10.5</v>
      </c>
      <c r="E630" s="36"/>
      <c r="I630" s="125"/>
    </row>
    <row r="631" spans="1:9" x14ac:dyDescent="0.3">
      <c r="A631" s="124" t="s">
        <v>234</v>
      </c>
      <c r="B631" s="12" t="s">
        <v>1540</v>
      </c>
      <c r="C631" s="1" t="s">
        <v>1541</v>
      </c>
      <c r="D631" s="5">
        <v>7.95</v>
      </c>
      <c r="E631" s="36"/>
      <c r="I631" s="125"/>
    </row>
    <row r="632" spans="1:9" x14ac:dyDescent="0.3">
      <c r="A632" s="124" t="s">
        <v>234</v>
      </c>
      <c r="B632" s="12" t="s">
        <v>1542</v>
      </c>
      <c r="C632" s="1" t="s">
        <v>1543</v>
      </c>
      <c r="D632" s="5">
        <v>7.15</v>
      </c>
      <c r="E632" s="36"/>
      <c r="I632" s="125"/>
    </row>
    <row r="633" spans="1:9" x14ac:dyDescent="0.3">
      <c r="A633" s="124" t="s">
        <v>234</v>
      </c>
      <c r="B633" s="12" t="s">
        <v>1544</v>
      </c>
      <c r="C633" s="1" t="s">
        <v>1545</v>
      </c>
      <c r="D633" s="5">
        <v>7.95</v>
      </c>
      <c r="E633" s="36"/>
      <c r="I633" s="125"/>
    </row>
    <row r="634" spans="1:9" x14ac:dyDescent="0.3">
      <c r="A634" s="124" t="s">
        <v>234</v>
      </c>
      <c r="B634" s="12" t="s">
        <v>1546</v>
      </c>
      <c r="C634" s="1" t="s">
        <v>1547</v>
      </c>
      <c r="D634" s="5">
        <v>5.95</v>
      </c>
      <c r="E634" s="36"/>
      <c r="I634" s="125"/>
    </row>
    <row r="635" spans="1:9" x14ac:dyDescent="0.3">
      <c r="A635" s="124" t="s">
        <v>234</v>
      </c>
      <c r="B635" s="12" t="s">
        <v>1548</v>
      </c>
      <c r="C635" s="1" t="s">
        <v>1549</v>
      </c>
      <c r="D635" s="5">
        <v>7.15</v>
      </c>
      <c r="E635" s="36"/>
    </row>
    <row r="636" spans="1:9" x14ac:dyDescent="0.3">
      <c r="A636" s="124" t="s">
        <v>234</v>
      </c>
      <c r="B636" s="12" t="s">
        <v>1550</v>
      </c>
      <c r="C636" s="1" t="s">
        <v>1551</v>
      </c>
      <c r="D636" s="5">
        <v>7.15</v>
      </c>
      <c r="E636" s="36"/>
    </row>
    <row r="637" spans="1:9" x14ac:dyDescent="0.3">
      <c r="A637" s="124" t="s">
        <v>234</v>
      </c>
      <c r="B637" s="12" t="s">
        <v>1552</v>
      </c>
      <c r="C637" s="1" t="s">
        <v>1553</v>
      </c>
      <c r="D637" s="5">
        <v>9.5</v>
      </c>
      <c r="E637" s="36"/>
    </row>
    <row r="638" spans="1:9" x14ac:dyDescent="0.3">
      <c r="A638" s="124" t="s">
        <v>234</v>
      </c>
      <c r="B638" s="12" t="s">
        <v>1554</v>
      </c>
      <c r="C638" s="1" t="s">
        <v>1555</v>
      </c>
      <c r="D638" s="5">
        <v>9.5</v>
      </c>
      <c r="E638" s="36"/>
    </row>
    <row r="639" spans="1:9" x14ac:dyDescent="0.3">
      <c r="A639" s="124" t="s">
        <v>234</v>
      </c>
      <c r="B639" s="12" t="s">
        <v>1557</v>
      </c>
      <c r="C639" s="1" t="s">
        <v>1556</v>
      </c>
      <c r="D639" s="5">
        <v>8.75</v>
      </c>
      <c r="E639" s="36"/>
    </row>
    <row r="640" spans="1:9" x14ac:dyDescent="0.3">
      <c r="A640" s="124" t="s">
        <v>234</v>
      </c>
      <c r="B640" s="12" t="s">
        <v>1559</v>
      </c>
      <c r="C640" s="1" t="s">
        <v>1558</v>
      </c>
      <c r="D640" s="5">
        <v>7.7</v>
      </c>
      <c r="E640" s="36"/>
    </row>
    <row r="641" spans="1:5" x14ac:dyDescent="0.3">
      <c r="A641" s="124" t="s">
        <v>234</v>
      </c>
      <c r="B641" s="12" t="s">
        <v>1560</v>
      </c>
      <c r="C641" s="1" t="s">
        <v>1561</v>
      </c>
      <c r="D641" s="5">
        <v>8.9499999999999993</v>
      </c>
      <c r="E641" s="36"/>
    </row>
    <row r="642" spans="1:5" x14ac:dyDescent="0.3">
      <c r="A642" s="124" t="s">
        <v>234</v>
      </c>
      <c r="B642" s="12" t="s">
        <v>1562</v>
      </c>
      <c r="C642" s="1" t="s">
        <v>1563</v>
      </c>
      <c r="D642" s="5">
        <v>7.7</v>
      </c>
      <c r="E642" s="36"/>
    </row>
    <row r="643" spans="1:5" x14ac:dyDescent="0.3">
      <c r="A643" s="124" t="s">
        <v>234</v>
      </c>
      <c r="B643" s="12" t="s">
        <v>1565</v>
      </c>
      <c r="C643" s="1" t="s">
        <v>1564</v>
      </c>
      <c r="D643" s="5">
        <v>7.7</v>
      </c>
      <c r="E643" s="36"/>
    </row>
    <row r="644" spans="1:5" x14ac:dyDescent="0.3">
      <c r="A644" s="124" t="s">
        <v>234</v>
      </c>
      <c r="B644" s="12" t="s">
        <v>1566</v>
      </c>
      <c r="C644" s="1" t="s">
        <v>1567</v>
      </c>
      <c r="D644" s="5">
        <v>6.95</v>
      </c>
      <c r="E644" s="36"/>
    </row>
    <row r="645" spans="1:5" x14ac:dyDescent="0.3">
      <c r="A645" s="124" t="s">
        <v>234</v>
      </c>
      <c r="B645" s="12" t="s">
        <v>1568</v>
      </c>
      <c r="C645" s="1" t="s">
        <v>1569</v>
      </c>
      <c r="D645" s="5">
        <v>7.5</v>
      </c>
      <c r="E645" s="36"/>
    </row>
    <row r="646" spans="1:5" x14ac:dyDescent="0.3">
      <c r="A646" s="124" t="s">
        <v>234</v>
      </c>
      <c r="B646" s="12" t="s">
        <v>1570</v>
      </c>
      <c r="C646" s="1" t="s">
        <v>1571</v>
      </c>
      <c r="D646" s="5">
        <v>7.95</v>
      </c>
      <c r="E646" s="36"/>
    </row>
    <row r="647" spans="1:5" x14ac:dyDescent="0.3">
      <c r="A647" s="124" t="s">
        <v>234</v>
      </c>
      <c r="B647" s="12" t="s">
        <v>1572</v>
      </c>
      <c r="C647" s="1" t="s">
        <v>1573</v>
      </c>
      <c r="D647" s="5">
        <v>7.95</v>
      </c>
      <c r="E647" s="36"/>
    </row>
    <row r="648" spans="1:5" x14ac:dyDescent="0.3">
      <c r="A648" s="124" t="s">
        <v>234</v>
      </c>
      <c r="B648" s="12" t="s">
        <v>1574</v>
      </c>
      <c r="C648" s="1" t="s">
        <v>1575</v>
      </c>
      <c r="D648" s="5">
        <v>7.95</v>
      </c>
      <c r="E648" s="36"/>
    </row>
    <row r="649" spans="1:5" x14ac:dyDescent="0.3">
      <c r="A649" s="124" t="s">
        <v>234</v>
      </c>
      <c r="B649" s="12" t="s">
        <v>1576</v>
      </c>
      <c r="C649" s="1" t="s">
        <v>1577</v>
      </c>
      <c r="D649" s="5">
        <v>12.95</v>
      </c>
      <c r="E649" s="36"/>
    </row>
    <row r="650" spans="1:5" x14ac:dyDescent="0.3">
      <c r="A650" s="124" t="s">
        <v>234</v>
      </c>
      <c r="B650" s="12" t="s">
        <v>1578</v>
      </c>
      <c r="C650" s="1" t="s">
        <v>1579</v>
      </c>
      <c r="D650" s="5">
        <v>12.95</v>
      </c>
      <c r="E650" s="36"/>
    </row>
    <row r="651" spans="1:5" x14ac:dyDescent="0.3">
      <c r="A651" s="124" t="s">
        <v>234</v>
      </c>
      <c r="B651" s="12" t="s">
        <v>1580</v>
      </c>
      <c r="C651" s="1" t="s">
        <v>1581</v>
      </c>
      <c r="D651" s="5">
        <v>12.95</v>
      </c>
      <c r="E651" s="36"/>
    </row>
    <row r="652" spans="1:5" x14ac:dyDescent="0.3">
      <c r="A652" s="124" t="s">
        <v>234</v>
      </c>
      <c r="B652" s="12" t="s">
        <v>1582</v>
      </c>
      <c r="C652" s="1" t="s">
        <v>1583</v>
      </c>
      <c r="D652" s="5">
        <v>12.95</v>
      </c>
      <c r="E652" s="36"/>
    </row>
    <row r="653" spans="1:5" x14ac:dyDescent="0.3">
      <c r="A653" s="124" t="s">
        <v>234</v>
      </c>
      <c r="B653" s="12" t="s">
        <v>1584</v>
      </c>
      <c r="C653" s="1" t="s">
        <v>1585</v>
      </c>
      <c r="D653" s="5">
        <v>13.95</v>
      </c>
      <c r="E653" s="36"/>
    </row>
    <row r="654" spans="1:5" x14ac:dyDescent="0.3">
      <c r="A654" s="124" t="s">
        <v>234</v>
      </c>
      <c r="B654" s="12" t="s">
        <v>1586</v>
      </c>
      <c r="C654" s="1" t="s">
        <v>1587</v>
      </c>
      <c r="D654" s="5">
        <v>15.5</v>
      </c>
      <c r="E654" s="36"/>
    </row>
    <row r="655" spans="1:5" x14ac:dyDescent="0.3">
      <c r="A655" s="124" t="s">
        <v>234</v>
      </c>
      <c r="B655" s="12" t="s">
        <v>1588</v>
      </c>
      <c r="C655" s="1" t="s">
        <v>1589</v>
      </c>
      <c r="D655" s="5">
        <v>16.5</v>
      </c>
      <c r="E655" s="36"/>
    </row>
    <row r="656" spans="1:5" x14ac:dyDescent="0.3">
      <c r="A656" s="124" t="s">
        <v>234</v>
      </c>
      <c r="B656" s="12" t="s">
        <v>1590</v>
      </c>
      <c r="C656" s="1" t="s">
        <v>1591</v>
      </c>
      <c r="D656" s="5">
        <v>19.75</v>
      </c>
      <c r="E656" s="36"/>
    </row>
    <row r="657" spans="1:5" x14ac:dyDescent="0.3">
      <c r="A657" s="124" t="s">
        <v>234</v>
      </c>
      <c r="B657" s="12" t="s">
        <v>1593</v>
      </c>
      <c r="C657" s="1" t="s">
        <v>1592</v>
      </c>
      <c r="D657" s="5">
        <v>18.649999999999999</v>
      </c>
      <c r="E657" s="36"/>
    </row>
    <row r="658" spans="1:5" x14ac:dyDescent="0.3">
      <c r="A658" s="124" t="s">
        <v>234</v>
      </c>
      <c r="B658" s="12" t="s">
        <v>1594</v>
      </c>
      <c r="C658" s="1" t="s">
        <v>1595</v>
      </c>
      <c r="D658" s="5">
        <v>13.95</v>
      </c>
      <c r="E658" s="36"/>
    </row>
    <row r="659" spans="1:5" x14ac:dyDescent="0.3">
      <c r="A659" s="124" t="s">
        <v>234</v>
      </c>
      <c r="B659" s="12" t="s">
        <v>1596</v>
      </c>
      <c r="C659" s="1" t="s">
        <v>1597</v>
      </c>
      <c r="D659" s="5">
        <v>15.75</v>
      </c>
      <c r="E659" s="36"/>
    </row>
    <row r="660" spans="1:5" x14ac:dyDescent="0.3">
      <c r="A660" s="124" t="s">
        <v>234</v>
      </c>
      <c r="B660" s="12" t="s">
        <v>1598</v>
      </c>
      <c r="C660" s="1" t="s">
        <v>1599</v>
      </c>
      <c r="D660" s="5">
        <v>20.5</v>
      </c>
      <c r="E660" s="36"/>
    </row>
    <row r="661" spans="1:5" x14ac:dyDescent="0.3">
      <c r="A661" s="124" t="s">
        <v>234</v>
      </c>
      <c r="B661" s="12" t="s">
        <v>1600</v>
      </c>
      <c r="C661" s="1" t="s">
        <v>1601</v>
      </c>
      <c r="D661" s="5">
        <v>33.950000000000003</v>
      </c>
      <c r="E661" s="36"/>
    </row>
    <row r="662" spans="1:5" x14ac:dyDescent="0.3">
      <c r="A662" s="124" t="s">
        <v>234</v>
      </c>
      <c r="B662" s="12" t="s">
        <v>1602</v>
      </c>
      <c r="C662" s="1" t="s">
        <v>1603</v>
      </c>
      <c r="D662" s="5">
        <v>32.950000000000003</v>
      </c>
      <c r="E662" s="36"/>
    </row>
    <row r="663" spans="1:5" x14ac:dyDescent="0.3">
      <c r="A663" s="124" t="s">
        <v>234</v>
      </c>
      <c r="B663" s="12" t="s">
        <v>1604</v>
      </c>
      <c r="C663" s="1" t="s">
        <v>1605</v>
      </c>
      <c r="D663" s="5">
        <v>32.950000000000003</v>
      </c>
      <c r="E663" s="36"/>
    </row>
    <row r="664" spans="1:5" x14ac:dyDescent="0.3">
      <c r="A664" s="124" t="s">
        <v>234</v>
      </c>
      <c r="B664" s="12" t="s">
        <v>1607</v>
      </c>
      <c r="C664" s="1" t="s">
        <v>1606</v>
      </c>
      <c r="D664" s="5">
        <v>33.950000000000003</v>
      </c>
      <c r="E664" s="36"/>
    </row>
    <row r="665" spans="1:5" x14ac:dyDescent="0.3">
      <c r="A665" s="124" t="s">
        <v>234</v>
      </c>
      <c r="B665" s="12" t="s">
        <v>1608</v>
      </c>
      <c r="C665" s="1" t="s">
        <v>1609</v>
      </c>
      <c r="D665" s="5">
        <v>19.95</v>
      </c>
      <c r="E665" s="36"/>
    </row>
    <row r="666" spans="1:5" x14ac:dyDescent="0.3">
      <c r="A666" s="124" t="s">
        <v>234</v>
      </c>
      <c r="B666" s="12" t="s">
        <v>1611</v>
      </c>
      <c r="C666" s="1" t="s">
        <v>1610</v>
      </c>
      <c r="D666" s="5">
        <v>15.5</v>
      </c>
      <c r="E666" s="36"/>
    </row>
    <row r="667" spans="1:5" x14ac:dyDescent="0.3">
      <c r="A667" s="124" t="s">
        <v>234</v>
      </c>
      <c r="B667" s="12" t="s">
        <v>1614</v>
      </c>
      <c r="C667" s="1" t="s">
        <v>1612</v>
      </c>
      <c r="D667" s="5">
        <v>20.95</v>
      </c>
      <c r="E667" s="36"/>
    </row>
    <row r="668" spans="1:5" x14ac:dyDescent="0.3">
      <c r="A668" s="124" t="s">
        <v>234</v>
      </c>
      <c r="B668" s="12" t="s">
        <v>1615</v>
      </c>
      <c r="C668" s="1" t="s">
        <v>1613</v>
      </c>
      <c r="D668" s="5">
        <v>16.5</v>
      </c>
      <c r="E668" s="36"/>
    </row>
    <row r="669" spans="1:5" x14ac:dyDescent="0.3">
      <c r="A669" s="124" t="s">
        <v>234</v>
      </c>
      <c r="B669" s="12" t="s">
        <v>1616</v>
      </c>
      <c r="C669" s="1" t="s">
        <v>1617</v>
      </c>
      <c r="D669" s="5">
        <v>18.95</v>
      </c>
      <c r="E669" s="36"/>
    </row>
    <row r="670" spans="1:5" x14ac:dyDescent="0.3">
      <c r="A670" s="124" t="s">
        <v>234</v>
      </c>
      <c r="B670" s="12" t="s">
        <v>1619</v>
      </c>
      <c r="C670" s="1" t="s">
        <v>1618</v>
      </c>
      <c r="D670" s="5">
        <v>16.95</v>
      </c>
      <c r="E670" s="36"/>
    </row>
    <row r="671" spans="1:5" x14ac:dyDescent="0.3">
      <c r="A671" s="124" t="s">
        <v>234</v>
      </c>
      <c r="B671" s="12" t="s">
        <v>1620</v>
      </c>
      <c r="C671" s="1" t="s">
        <v>1621</v>
      </c>
      <c r="D671" s="5">
        <v>34.65</v>
      </c>
      <c r="E671" s="36"/>
    </row>
    <row r="672" spans="1:5" x14ac:dyDescent="0.3">
      <c r="A672" s="124" t="s">
        <v>234</v>
      </c>
      <c r="B672" s="12" t="s">
        <v>1622</v>
      </c>
      <c r="C672" s="1" t="s">
        <v>1623</v>
      </c>
      <c r="D672" s="5">
        <v>33.950000000000003</v>
      </c>
      <c r="E672" s="36"/>
    </row>
    <row r="673" spans="1:5" x14ac:dyDescent="0.3">
      <c r="A673" s="124" t="s">
        <v>234</v>
      </c>
      <c r="B673" s="12" t="s">
        <v>1624</v>
      </c>
      <c r="C673" s="1" t="s">
        <v>1625</v>
      </c>
      <c r="D673" s="5">
        <v>29.5</v>
      </c>
      <c r="E673" s="36"/>
    </row>
    <row r="674" spans="1:5" x14ac:dyDescent="0.3">
      <c r="A674" s="124" t="s">
        <v>234</v>
      </c>
      <c r="B674" s="12" t="s">
        <v>1627</v>
      </c>
      <c r="C674" s="1" t="s">
        <v>1626</v>
      </c>
      <c r="D674" s="5">
        <v>28.5</v>
      </c>
      <c r="E674" s="36"/>
    </row>
    <row r="675" spans="1:5" x14ac:dyDescent="0.3">
      <c r="A675" s="124" t="s">
        <v>234</v>
      </c>
      <c r="B675" s="12" t="s">
        <v>1628</v>
      </c>
      <c r="C675" s="1" t="s">
        <v>1629</v>
      </c>
      <c r="D675" s="5">
        <v>26.95</v>
      </c>
      <c r="E675" s="36"/>
    </row>
    <row r="676" spans="1:5" x14ac:dyDescent="0.3">
      <c r="A676" s="124" t="s">
        <v>234</v>
      </c>
      <c r="B676" s="12" t="s">
        <v>1631</v>
      </c>
      <c r="C676" s="1" t="s">
        <v>1630</v>
      </c>
      <c r="D676" s="5">
        <v>16.5</v>
      </c>
      <c r="E676" s="36"/>
    </row>
    <row r="677" spans="1:5" x14ac:dyDescent="0.3">
      <c r="A677" s="124" t="s">
        <v>234</v>
      </c>
      <c r="B677" s="12" t="s">
        <v>1632</v>
      </c>
      <c r="C677" s="1" t="s">
        <v>1633</v>
      </c>
      <c r="D677" s="5">
        <v>27.95</v>
      </c>
      <c r="E677" s="36"/>
    </row>
    <row r="678" spans="1:5" x14ac:dyDescent="0.3">
      <c r="A678" s="124" t="s">
        <v>234</v>
      </c>
      <c r="B678" s="12" t="s">
        <v>1635</v>
      </c>
      <c r="C678" s="1" t="s">
        <v>1634</v>
      </c>
      <c r="D678" s="5">
        <v>18.149999999999999</v>
      </c>
      <c r="E678" s="36"/>
    </row>
    <row r="679" spans="1:5" x14ac:dyDescent="0.3">
      <c r="A679" s="124" t="s">
        <v>234</v>
      </c>
      <c r="B679" s="12" t="s">
        <v>1636</v>
      </c>
      <c r="C679" s="1" t="s">
        <v>1637</v>
      </c>
      <c r="D679" s="5">
        <v>24.3</v>
      </c>
      <c r="E679" s="36"/>
    </row>
    <row r="680" spans="1:5" x14ac:dyDescent="0.3">
      <c r="A680" s="124" t="s">
        <v>234</v>
      </c>
      <c r="B680" s="12" t="s">
        <v>1639</v>
      </c>
      <c r="C680" s="1" t="s">
        <v>1638</v>
      </c>
      <c r="D680" s="5">
        <v>25.3</v>
      </c>
      <c r="E680" s="36"/>
    </row>
    <row r="681" spans="1:5" x14ac:dyDescent="0.3">
      <c r="A681" s="124" t="s">
        <v>234</v>
      </c>
      <c r="B681" s="12" t="s">
        <v>1640</v>
      </c>
      <c r="C681" s="1" t="s">
        <v>1641</v>
      </c>
      <c r="D681" s="5">
        <v>25.3</v>
      </c>
      <c r="E681" s="36"/>
    </row>
    <row r="682" spans="1:5" x14ac:dyDescent="0.3">
      <c r="A682" s="124" t="s">
        <v>234</v>
      </c>
      <c r="B682" s="12" t="s">
        <v>1642</v>
      </c>
      <c r="C682" s="1" t="s">
        <v>1643</v>
      </c>
      <c r="D682" s="5">
        <v>26.3</v>
      </c>
      <c r="E682" s="36"/>
    </row>
    <row r="683" spans="1:5" x14ac:dyDescent="0.3">
      <c r="A683" s="124" t="s">
        <v>234</v>
      </c>
      <c r="B683" s="12" t="s">
        <v>1644</v>
      </c>
      <c r="C683" s="1" t="s">
        <v>1645</v>
      </c>
      <c r="D683" s="5">
        <v>26.95</v>
      </c>
      <c r="E683" s="36"/>
    </row>
    <row r="684" spans="1:5" x14ac:dyDescent="0.3">
      <c r="A684" s="124" t="s">
        <v>234</v>
      </c>
      <c r="B684" s="12" t="s">
        <v>1647</v>
      </c>
      <c r="C684" s="1" t="s">
        <v>1646</v>
      </c>
      <c r="D684" s="5">
        <v>16.95</v>
      </c>
      <c r="E684" s="36"/>
    </row>
    <row r="685" spans="1:5" x14ac:dyDescent="0.3">
      <c r="A685" s="124" t="s">
        <v>234</v>
      </c>
      <c r="B685" s="12" t="s">
        <v>1648</v>
      </c>
      <c r="C685" s="1" t="s">
        <v>1649</v>
      </c>
      <c r="D685" s="5">
        <v>27.95</v>
      </c>
      <c r="E685" s="36"/>
    </row>
    <row r="686" spans="1:5" x14ac:dyDescent="0.3">
      <c r="A686" s="124" t="s">
        <v>234</v>
      </c>
      <c r="B686" s="12" t="s">
        <v>1650</v>
      </c>
      <c r="C686" s="1" t="s">
        <v>1651</v>
      </c>
      <c r="D686" s="5">
        <v>18.149999999999999</v>
      </c>
      <c r="E686" s="36"/>
    </row>
    <row r="687" spans="1:5" x14ac:dyDescent="0.3">
      <c r="A687" s="124" t="s">
        <v>234</v>
      </c>
      <c r="B687" s="12" t="s">
        <v>1653</v>
      </c>
      <c r="C687" s="1" t="s">
        <v>1652</v>
      </c>
      <c r="D687" s="5">
        <v>30.15</v>
      </c>
      <c r="E687" s="36"/>
    </row>
    <row r="688" spans="1:5" x14ac:dyDescent="0.3">
      <c r="A688" s="124" t="s">
        <v>234</v>
      </c>
      <c r="B688" s="12" t="s">
        <v>1655</v>
      </c>
      <c r="C688" s="1" t="s">
        <v>1654</v>
      </c>
      <c r="D688" s="5">
        <v>29.15</v>
      </c>
      <c r="E688" s="36"/>
    </row>
    <row r="689" spans="1:5" x14ac:dyDescent="0.3">
      <c r="A689" s="124" t="s">
        <v>234</v>
      </c>
      <c r="B689" s="12" t="s">
        <v>1656</v>
      </c>
      <c r="C689" s="1" t="s">
        <v>1657</v>
      </c>
      <c r="D689" s="5">
        <v>31.25</v>
      </c>
      <c r="E689" s="36"/>
    </row>
    <row r="690" spans="1:5" x14ac:dyDescent="0.3">
      <c r="A690" s="124" t="s">
        <v>234</v>
      </c>
      <c r="B690" s="12" t="s">
        <v>1658</v>
      </c>
      <c r="C690" s="1" t="s">
        <v>1659</v>
      </c>
      <c r="D690" s="5">
        <v>30.25</v>
      </c>
      <c r="E690" s="36"/>
    </row>
    <row r="691" spans="1:5" x14ac:dyDescent="0.3">
      <c r="A691" s="124" t="s">
        <v>234</v>
      </c>
      <c r="B691" s="12" t="s">
        <v>1660</v>
      </c>
      <c r="C691" s="1" t="s">
        <v>1661</v>
      </c>
      <c r="D691" s="5">
        <v>33.950000000000003</v>
      </c>
      <c r="E691" s="36"/>
    </row>
    <row r="692" spans="1:5" x14ac:dyDescent="0.3">
      <c r="A692" s="124" t="s">
        <v>234</v>
      </c>
      <c r="B692" s="12" t="s">
        <v>1662</v>
      </c>
      <c r="C692" s="1" t="s">
        <v>1663</v>
      </c>
      <c r="D692" s="5">
        <v>32.950000000000003</v>
      </c>
      <c r="E692" s="36"/>
    </row>
    <row r="693" spans="1:5" x14ac:dyDescent="0.3">
      <c r="A693" s="124" t="s">
        <v>234</v>
      </c>
      <c r="B693" s="12" t="s">
        <v>1664</v>
      </c>
      <c r="C693" s="1" t="s">
        <v>1665</v>
      </c>
      <c r="D693" s="5">
        <v>26.5</v>
      </c>
      <c r="E693" s="36"/>
    </row>
    <row r="694" spans="1:5" x14ac:dyDescent="0.3">
      <c r="A694" s="124" t="s">
        <v>234</v>
      </c>
      <c r="B694" s="12" t="s">
        <v>1667</v>
      </c>
      <c r="C694" s="1" t="s">
        <v>1666</v>
      </c>
      <c r="D694" s="5">
        <v>27.5</v>
      </c>
      <c r="E694" s="36"/>
    </row>
    <row r="695" spans="1:5" x14ac:dyDescent="0.3">
      <c r="A695" s="124" t="s">
        <v>234</v>
      </c>
      <c r="B695" s="12" t="s">
        <v>1668</v>
      </c>
      <c r="C695" s="1" t="s">
        <v>1669</v>
      </c>
      <c r="D695" s="5">
        <v>24.2</v>
      </c>
      <c r="E695" s="36"/>
    </row>
    <row r="696" spans="1:5" x14ac:dyDescent="0.3">
      <c r="A696" s="124" t="s">
        <v>234</v>
      </c>
      <c r="B696" s="12" t="s">
        <v>1671</v>
      </c>
      <c r="C696" s="1" t="s">
        <v>1670</v>
      </c>
      <c r="D696" s="5">
        <v>25.2</v>
      </c>
      <c r="E696" s="36"/>
    </row>
    <row r="697" spans="1:5" x14ac:dyDescent="0.3">
      <c r="A697" s="124" t="s">
        <v>234</v>
      </c>
      <c r="B697" s="12" t="s">
        <v>1672</v>
      </c>
      <c r="C697" s="1" t="s">
        <v>1673</v>
      </c>
      <c r="D697" s="5">
        <v>25.95</v>
      </c>
      <c r="E697" s="36"/>
    </row>
    <row r="698" spans="1:5" x14ac:dyDescent="0.3">
      <c r="A698" s="124" t="s">
        <v>234</v>
      </c>
      <c r="B698" s="12" t="s">
        <v>1674</v>
      </c>
      <c r="C698" s="1" t="s">
        <v>1675</v>
      </c>
      <c r="D698" s="5">
        <v>18.149999999999999</v>
      </c>
      <c r="E698" s="36"/>
    </row>
    <row r="699" spans="1:5" x14ac:dyDescent="0.3">
      <c r="A699" s="124" t="s">
        <v>234</v>
      </c>
      <c r="B699" s="12" t="s">
        <v>1676</v>
      </c>
      <c r="C699" s="1" t="s">
        <v>1677</v>
      </c>
      <c r="D699" s="5">
        <v>17.149999999999999</v>
      </c>
      <c r="E699" s="36"/>
    </row>
    <row r="700" spans="1:5" x14ac:dyDescent="0.3">
      <c r="A700" s="124" t="s">
        <v>234</v>
      </c>
      <c r="B700" s="12" t="s">
        <v>1678</v>
      </c>
      <c r="C700" s="1" t="s">
        <v>1679</v>
      </c>
      <c r="D700" s="5">
        <v>25.25</v>
      </c>
      <c r="E700" s="36"/>
    </row>
    <row r="701" spans="1:5" x14ac:dyDescent="0.3">
      <c r="A701" s="124" t="s">
        <v>234</v>
      </c>
      <c r="B701" s="12" t="s">
        <v>1680</v>
      </c>
      <c r="C701" s="1" t="s">
        <v>1681</v>
      </c>
      <c r="D701" s="5">
        <v>24.75</v>
      </c>
      <c r="E701" s="36"/>
    </row>
    <row r="702" spans="1:5" x14ac:dyDescent="0.3">
      <c r="A702" s="124" t="s">
        <v>234</v>
      </c>
      <c r="B702" s="12" t="s">
        <v>1682</v>
      </c>
      <c r="C702" s="1" t="s">
        <v>1683</v>
      </c>
      <c r="D702" s="5">
        <v>25.25</v>
      </c>
      <c r="E702" s="36"/>
    </row>
    <row r="703" spans="1:5" x14ac:dyDescent="0.3">
      <c r="A703" s="124" t="s">
        <v>234</v>
      </c>
      <c r="B703" s="12" t="s">
        <v>1684</v>
      </c>
      <c r="C703" s="1" t="s">
        <v>1685</v>
      </c>
      <c r="D703" s="5">
        <v>24.75</v>
      </c>
      <c r="E703" s="36"/>
    </row>
    <row r="704" spans="1:5" x14ac:dyDescent="0.3">
      <c r="A704" s="124" t="s">
        <v>234</v>
      </c>
      <c r="B704" s="12" t="s">
        <v>1686</v>
      </c>
      <c r="C704" s="1" t="s">
        <v>1687</v>
      </c>
      <c r="D704" s="5">
        <v>34.65</v>
      </c>
      <c r="E704" s="36"/>
    </row>
    <row r="705" spans="1:5" x14ac:dyDescent="0.3">
      <c r="A705" s="124" t="s">
        <v>234</v>
      </c>
      <c r="B705" s="12" t="s">
        <v>1688</v>
      </c>
      <c r="C705" s="1" t="s">
        <v>1687</v>
      </c>
      <c r="D705" s="5">
        <v>34.65</v>
      </c>
      <c r="E705" s="36"/>
    </row>
    <row r="706" spans="1:5" x14ac:dyDescent="0.3">
      <c r="A706" s="124" t="s">
        <v>234</v>
      </c>
      <c r="B706" s="12" t="s">
        <v>1689</v>
      </c>
      <c r="C706" s="1" t="s">
        <v>1690</v>
      </c>
      <c r="D706" s="5">
        <v>35.75</v>
      </c>
      <c r="E706" s="36"/>
    </row>
    <row r="707" spans="1:5" x14ac:dyDescent="0.3">
      <c r="A707" s="124" t="s">
        <v>234</v>
      </c>
      <c r="B707" s="12" t="s">
        <v>1688</v>
      </c>
      <c r="C707" s="1" t="s">
        <v>1691</v>
      </c>
      <c r="D707" s="5">
        <v>35.75</v>
      </c>
      <c r="E707" s="36"/>
    </row>
    <row r="708" spans="1:5" x14ac:dyDescent="0.3">
      <c r="A708" s="124" t="s">
        <v>234</v>
      </c>
      <c r="B708" s="12" t="s">
        <v>1692</v>
      </c>
      <c r="C708" s="1" t="s">
        <v>1693</v>
      </c>
      <c r="D708" s="5">
        <v>34.5</v>
      </c>
      <c r="E708" s="36"/>
    </row>
    <row r="709" spans="1:5" x14ac:dyDescent="0.3">
      <c r="A709" s="124" t="s">
        <v>234</v>
      </c>
      <c r="B709" s="12" t="s">
        <v>1694</v>
      </c>
      <c r="C709" s="1" t="s">
        <v>1695</v>
      </c>
      <c r="D709" s="5">
        <v>34.5</v>
      </c>
      <c r="E709" s="36"/>
    </row>
    <row r="710" spans="1:5" x14ac:dyDescent="0.3">
      <c r="A710" s="124" t="s">
        <v>234</v>
      </c>
      <c r="B710" s="12" t="s">
        <v>1696</v>
      </c>
      <c r="C710" s="1" t="s">
        <v>1697</v>
      </c>
      <c r="D710" s="5">
        <v>31.85</v>
      </c>
      <c r="E710" s="36"/>
    </row>
    <row r="711" spans="1:5" x14ac:dyDescent="0.3">
      <c r="A711" s="124" t="s">
        <v>234</v>
      </c>
      <c r="B711" s="12" t="s">
        <v>1698</v>
      </c>
      <c r="C711" s="1" t="s">
        <v>1699</v>
      </c>
      <c r="D711" s="5">
        <v>31.85</v>
      </c>
      <c r="E711" s="36"/>
    </row>
    <row r="712" spans="1:5" x14ac:dyDescent="0.3">
      <c r="A712" s="124" t="s">
        <v>234</v>
      </c>
      <c r="B712" s="12" t="s">
        <v>1700</v>
      </c>
      <c r="C712" s="1" t="s">
        <v>1701</v>
      </c>
      <c r="D712" s="5">
        <v>30.75</v>
      </c>
      <c r="E712" s="36"/>
    </row>
    <row r="713" spans="1:5" x14ac:dyDescent="0.3">
      <c r="A713" s="124" t="s">
        <v>234</v>
      </c>
      <c r="B713" s="12" t="s">
        <v>1702</v>
      </c>
      <c r="C713" s="1" t="s">
        <v>1703</v>
      </c>
      <c r="D713" s="5">
        <v>30.75</v>
      </c>
      <c r="E713" s="36"/>
    </row>
    <row r="714" spans="1:5" x14ac:dyDescent="0.3">
      <c r="A714" s="124" t="s">
        <v>234</v>
      </c>
      <c r="B714" s="12" t="s">
        <v>1704</v>
      </c>
      <c r="C714" s="1" t="s">
        <v>1705</v>
      </c>
      <c r="D714" s="5">
        <v>25.95</v>
      </c>
      <c r="E714" s="36"/>
    </row>
    <row r="715" spans="1:5" x14ac:dyDescent="0.3">
      <c r="A715" s="124" t="s">
        <v>234</v>
      </c>
      <c r="B715" s="12" t="s">
        <v>1706</v>
      </c>
      <c r="C715" s="1" t="s">
        <v>1707</v>
      </c>
      <c r="D715" s="5">
        <v>25.5</v>
      </c>
      <c r="E715" s="36"/>
    </row>
    <row r="716" spans="1:5" x14ac:dyDescent="0.3">
      <c r="A716" s="124" t="s">
        <v>234</v>
      </c>
      <c r="B716" s="12" t="s">
        <v>1708</v>
      </c>
      <c r="C716" s="1" t="s">
        <v>1709</v>
      </c>
      <c r="D716" s="5">
        <v>25.95</v>
      </c>
      <c r="E716" s="36"/>
    </row>
    <row r="717" spans="1:5" x14ac:dyDescent="0.3">
      <c r="A717" s="124" t="s">
        <v>234</v>
      </c>
      <c r="B717" s="12" t="s">
        <v>1710</v>
      </c>
      <c r="C717" s="1" t="s">
        <v>1711</v>
      </c>
      <c r="D717" s="5">
        <v>24.5</v>
      </c>
      <c r="E717" s="36"/>
    </row>
    <row r="718" spans="1:5" x14ac:dyDescent="0.3">
      <c r="A718" s="124" t="s">
        <v>234</v>
      </c>
      <c r="B718" s="12" t="s">
        <v>1712</v>
      </c>
      <c r="C718" s="1" t="s">
        <v>1713</v>
      </c>
      <c r="D718" s="5">
        <v>16.95</v>
      </c>
      <c r="E718" s="36"/>
    </row>
    <row r="719" spans="1:5" x14ac:dyDescent="0.3">
      <c r="A719" s="124" t="s">
        <v>234</v>
      </c>
      <c r="B719" s="12" t="s">
        <v>1714</v>
      </c>
      <c r="C719" s="1" t="s">
        <v>1715</v>
      </c>
      <c r="D719" s="5">
        <v>16.95</v>
      </c>
      <c r="E719" s="36"/>
    </row>
    <row r="720" spans="1:5" x14ac:dyDescent="0.3">
      <c r="A720" s="124" t="s">
        <v>234</v>
      </c>
      <c r="B720" s="12" t="s">
        <v>1716</v>
      </c>
      <c r="C720" s="1" t="s">
        <v>1717</v>
      </c>
      <c r="D720" s="5">
        <v>33.950000000000003</v>
      </c>
      <c r="E720" s="36"/>
    </row>
    <row r="721" spans="1:5" x14ac:dyDescent="0.3">
      <c r="A721" s="124" t="s">
        <v>234</v>
      </c>
      <c r="B721" s="12" t="s">
        <v>1718</v>
      </c>
      <c r="C721" s="1" t="s">
        <v>1719</v>
      </c>
      <c r="D721" s="5">
        <v>33.5</v>
      </c>
      <c r="E721" s="36"/>
    </row>
    <row r="722" spans="1:5" x14ac:dyDescent="0.3">
      <c r="A722" s="124" t="s">
        <v>234</v>
      </c>
      <c r="B722" s="12" t="s">
        <v>1720</v>
      </c>
      <c r="C722" s="1" t="s">
        <v>1721</v>
      </c>
      <c r="D722" s="5">
        <v>13.65</v>
      </c>
      <c r="E722" s="36"/>
    </row>
    <row r="723" spans="1:5" x14ac:dyDescent="0.3">
      <c r="A723" s="124" t="s">
        <v>234</v>
      </c>
      <c r="B723" s="12" t="s">
        <v>1722</v>
      </c>
      <c r="C723" s="1" t="s">
        <v>1723</v>
      </c>
      <c r="D723" s="5">
        <v>16.5</v>
      </c>
      <c r="E723" s="36"/>
    </row>
    <row r="724" spans="1:5" x14ac:dyDescent="0.3">
      <c r="A724" s="124" t="s">
        <v>234</v>
      </c>
      <c r="B724" s="12" t="s">
        <v>1724</v>
      </c>
      <c r="C724" s="1" t="s">
        <v>1725</v>
      </c>
      <c r="D724" s="5">
        <v>11.95</v>
      </c>
      <c r="E724" s="36"/>
    </row>
    <row r="725" spans="1:5" x14ac:dyDescent="0.3">
      <c r="A725" s="124" t="s">
        <v>234</v>
      </c>
      <c r="B725" s="12" t="s">
        <v>1726</v>
      </c>
      <c r="C725" s="1" t="s">
        <v>1727</v>
      </c>
      <c r="D725" s="5">
        <v>13.95</v>
      </c>
      <c r="E725" s="36"/>
    </row>
    <row r="726" spans="1:5" x14ac:dyDescent="0.3">
      <c r="A726" s="124" t="s">
        <v>234</v>
      </c>
      <c r="B726" s="12" t="s">
        <v>1728</v>
      </c>
      <c r="C726" s="1" t="s">
        <v>1729</v>
      </c>
      <c r="D726" s="5">
        <v>10.5</v>
      </c>
      <c r="E726" s="36"/>
    </row>
    <row r="727" spans="1:5" x14ac:dyDescent="0.3">
      <c r="A727" s="124" t="s">
        <v>234</v>
      </c>
      <c r="B727" s="12" t="s">
        <v>1730</v>
      </c>
      <c r="C727" s="1" t="s">
        <v>1731</v>
      </c>
      <c r="D727" s="5">
        <v>12.95</v>
      </c>
      <c r="E727" s="36"/>
    </row>
    <row r="728" spans="1:5" x14ac:dyDescent="0.3">
      <c r="A728" s="124" t="s">
        <v>234</v>
      </c>
      <c r="B728" s="12" t="s">
        <v>1732</v>
      </c>
      <c r="C728" s="1" t="s">
        <v>1733</v>
      </c>
      <c r="D728" s="5">
        <v>12.5</v>
      </c>
      <c r="E728" s="36"/>
    </row>
    <row r="729" spans="1:5" x14ac:dyDescent="0.3">
      <c r="A729" s="124" t="s">
        <v>234</v>
      </c>
      <c r="B729" s="12" t="s">
        <v>1734</v>
      </c>
      <c r="C729" s="1" t="s">
        <v>1735</v>
      </c>
      <c r="D729" s="5">
        <v>13.5</v>
      </c>
      <c r="E729" s="36"/>
    </row>
    <row r="730" spans="1:5" x14ac:dyDescent="0.3">
      <c r="A730" s="124" t="s">
        <v>234</v>
      </c>
      <c r="B730" s="12" t="s">
        <v>1737</v>
      </c>
      <c r="C730" s="1" t="s">
        <v>1736</v>
      </c>
      <c r="D730" s="5">
        <v>14.5</v>
      </c>
      <c r="E730" s="36"/>
    </row>
    <row r="731" spans="1:5" x14ac:dyDescent="0.3">
      <c r="A731" s="124" t="s">
        <v>234</v>
      </c>
      <c r="B731" s="12" t="s">
        <v>1738</v>
      </c>
      <c r="C731" s="1" t="s">
        <v>1739</v>
      </c>
      <c r="D731" s="5">
        <v>12.95</v>
      </c>
      <c r="E731" s="36"/>
    </row>
    <row r="732" spans="1:5" x14ac:dyDescent="0.3">
      <c r="A732" s="124" t="s">
        <v>234</v>
      </c>
      <c r="B732" s="12" t="s">
        <v>1741</v>
      </c>
      <c r="C732" s="1" t="s">
        <v>1740</v>
      </c>
      <c r="D732" s="5">
        <v>13.5</v>
      </c>
      <c r="E732" s="36"/>
    </row>
    <row r="733" spans="1:5" x14ac:dyDescent="0.3">
      <c r="A733" s="124" t="s">
        <v>234</v>
      </c>
      <c r="B733" s="12" t="s">
        <v>1742</v>
      </c>
      <c r="C733" s="1" t="s">
        <v>1743</v>
      </c>
      <c r="D733" s="5">
        <v>11.5</v>
      </c>
      <c r="E733" s="36"/>
    </row>
    <row r="734" spans="1:5" x14ac:dyDescent="0.3">
      <c r="A734" s="124" t="s">
        <v>234</v>
      </c>
      <c r="B734" s="12" t="s">
        <v>1744</v>
      </c>
      <c r="C734" s="1" t="s">
        <v>1745</v>
      </c>
      <c r="D734" s="5">
        <v>9.9499999999999993</v>
      </c>
      <c r="E734" s="36"/>
    </row>
    <row r="735" spans="1:5" x14ac:dyDescent="0.3">
      <c r="A735" s="124" t="s">
        <v>234</v>
      </c>
      <c r="B735" s="12" t="s">
        <v>1746</v>
      </c>
      <c r="C735" s="1" t="s">
        <v>1747</v>
      </c>
      <c r="D735" s="5">
        <v>8.35</v>
      </c>
      <c r="E735" s="36"/>
    </row>
    <row r="736" spans="1:5" x14ac:dyDescent="0.3">
      <c r="A736" s="124" t="s">
        <v>234</v>
      </c>
      <c r="B736" s="12" t="s">
        <v>1748</v>
      </c>
      <c r="C736" s="1" t="s">
        <v>1749</v>
      </c>
      <c r="D736" s="5">
        <v>14.5</v>
      </c>
      <c r="E736" s="36"/>
    </row>
    <row r="737" spans="1:5" x14ac:dyDescent="0.3">
      <c r="A737" s="124" t="s">
        <v>234</v>
      </c>
      <c r="B737" s="12" t="s">
        <v>1751</v>
      </c>
      <c r="C737" s="1" t="s">
        <v>1750</v>
      </c>
      <c r="D737" s="5">
        <v>15.5</v>
      </c>
      <c r="E737" s="36"/>
    </row>
    <row r="738" spans="1:5" x14ac:dyDescent="0.3">
      <c r="A738" s="124" t="s">
        <v>234</v>
      </c>
      <c r="B738" s="12" t="s">
        <v>1752</v>
      </c>
      <c r="C738" s="1" t="s">
        <v>1753</v>
      </c>
      <c r="D738" s="5">
        <v>14.25</v>
      </c>
      <c r="E738" s="36"/>
    </row>
    <row r="739" spans="1:5" x14ac:dyDescent="0.3">
      <c r="A739" s="124" t="s">
        <v>234</v>
      </c>
      <c r="B739" s="12" t="s">
        <v>1755</v>
      </c>
      <c r="C739" s="1" t="s">
        <v>1754</v>
      </c>
      <c r="D739" s="5">
        <v>15.5</v>
      </c>
      <c r="E739" s="36"/>
    </row>
    <row r="740" spans="1:5" x14ac:dyDescent="0.3">
      <c r="A740" s="124" t="s">
        <v>234</v>
      </c>
      <c r="B740" s="12" t="s">
        <v>1756</v>
      </c>
      <c r="C740" s="1" t="s">
        <v>1757</v>
      </c>
      <c r="D740" s="5">
        <v>29.95</v>
      </c>
      <c r="E740" s="36"/>
    </row>
    <row r="741" spans="1:5" x14ac:dyDescent="0.3">
      <c r="A741" s="124" t="s">
        <v>234</v>
      </c>
      <c r="B741" s="12" t="s">
        <v>1758</v>
      </c>
      <c r="C741" s="1" t="s">
        <v>1759</v>
      </c>
      <c r="D741" s="5">
        <v>29.5</v>
      </c>
      <c r="E741" s="36"/>
    </row>
    <row r="742" spans="1:5" x14ac:dyDescent="0.3">
      <c r="A742" s="124" t="s">
        <v>234</v>
      </c>
      <c r="B742" s="12" t="s">
        <v>1760</v>
      </c>
      <c r="C742" s="1" t="s">
        <v>1761</v>
      </c>
      <c r="D742" s="5">
        <v>19.55</v>
      </c>
      <c r="E742" s="36"/>
    </row>
    <row r="743" spans="1:5" x14ac:dyDescent="0.3">
      <c r="A743" s="124" t="s">
        <v>234</v>
      </c>
      <c r="B743" s="12" t="s">
        <v>1763</v>
      </c>
      <c r="C743" s="1" t="s">
        <v>1762</v>
      </c>
      <c r="D743" s="5">
        <v>19.55</v>
      </c>
      <c r="E743" s="36"/>
    </row>
    <row r="744" spans="1:5" x14ac:dyDescent="0.3">
      <c r="A744" s="124" t="s">
        <v>234</v>
      </c>
      <c r="B744" s="12" t="s">
        <v>1766</v>
      </c>
      <c r="C744" s="1" t="s">
        <v>1764</v>
      </c>
      <c r="D744" s="5">
        <v>20.65</v>
      </c>
      <c r="E744" s="36"/>
    </row>
    <row r="745" spans="1:5" x14ac:dyDescent="0.3">
      <c r="A745" s="124" t="s">
        <v>234</v>
      </c>
      <c r="B745" s="12" t="s">
        <v>1765</v>
      </c>
      <c r="C745" s="1" t="s">
        <v>1767</v>
      </c>
      <c r="D745" s="5">
        <v>20.65</v>
      </c>
      <c r="E745" s="36"/>
    </row>
    <row r="746" spans="1:5" x14ac:dyDescent="0.3">
      <c r="A746" s="124" t="s">
        <v>234</v>
      </c>
      <c r="B746" s="12" t="s">
        <v>1768</v>
      </c>
      <c r="C746" s="1" t="s">
        <v>1769</v>
      </c>
      <c r="D746" s="5">
        <v>20.5</v>
      </c>
      <c r="E746" s="36"/>
    </row>
    <row r="747" spans="1:5" x14ac:dyDescent="0.3">
      <c r="A747" s="124" t="s">
        <v>234</v>
      </c>
      <c r="B747" s="12" t="s">
        <v>1770</v>
      </c>
      <c r="C747" s="1" t="s">
        <v>1771</v>
      </c>
      <c r="D747" s="5">
        <v>19.95</v>
      </c>
      <c r="E747" s="36"/>
    </row>
    <row r="748" spans="1:5" x14ac:dyDescent="0.3">
      <c r="A748" s="124" t="s">
        <v>234</v>
      </c>
      <c r="B748" s="12" t="s">
        <v>1772</v>
      </c>
      <c r="C748" s="1" t="s">
        <v>1773</v>
      </c>
      <c r="D748" s="5">
        <v>20.5</v>
      </c>
      <c r="E748" s="36"/>
    </row>
    <row r="749" spans="1:5" x14ac:dyDescent="0.3">
      <c r="A749" s="124" t="s">
        <v>234</v>
      </c>
      <c r="B749" s="12" t="s">
        <v>1774</v>
      </c>
      <c r="C749" s="1" t="s">
        <v>1775</v>
      </c>
      <c r="D749" s="5">
        <v>26.95</v>
      </c>
      <c r="E749" s="36"/>
    </row>
    <row r="750" spans="1:5" x14ac:dyDescent="0.3">
      <c r="A750" s="124" t="s">
        <v>234</v>
      </c>
      <c r="B750" s="12" t="s">
        <v>1777</v>
      </c>
      <c r="C750" s="1" t="s">
        <v>1776</v>
      </c>
      <c r="D750" s="5">
        <v>26.5</v>
      </c>
      <c r="E750" s="36"/>
    </row>
    <row r="751" spans="1:5" x14ac:dyDescent="0.3">
      <c r="A751" s="124" t="s">
        <v>234</v>
      </c>
      <c r="B751" s="12" t="s">
        <v>1778</v>
      </c>
      <c r="C751" s="1" t="s">
        <v>1779</v>
      </c>
      <c r="D751" s="5">
        <v>23.95</v>
      </c>
      <c r="E751" s="36"/>
    </row>
    <row r="752" spans="1:5" x14ac:dyDescent="0.3">
      <c r="A752" s="124" t="s">
        <v>234</v>
      </c>
      <c r="B752" s="12" t="s">
        <v>1780</v>
      </c>
      <c r="C752" s="1" t="s">
        <v>1781</v>
      </c>
      <c r="D752" s="5">
        <v>29.5</v>
      </c>
      <c r="E752" s="36"/>
    </row>
    <row r="753" spans="1:5" x14ac:dyDescent="0.3">
      <c r="A753" s="124" t="s">
        <v>234</v>
      </c>
      <c r="B753" s="12" t="s">
        <v>1730</v>
      </c>
      <c r="C753" s="1" t="s">
        <v>1782</v>
      </c>
      <c r="D753" s="5">
        <v>12.95</v>
      </c>
      <c r="E753" s="36"/>
    </row>
    <row r="754" spans="1:5" x14ac:dyDescent="0.3">
      <c r="A754" s="124" t="s">
        <v>234</v>
      </c>
      <c r="B754" s="12" t="s">
        <v>1783</v>
      </c>
      <c r="C754" s="1" t="s">
        <v>1782</v>
      </c>
      <c r="D754" s="5">
        <v>9.9499999999999993</v>
      </c>
      <c r="E754" s="36"/>
    </row>
    <row r="755" spans="1:5" x14ac:dyDescent="0.3">
      <c r="A755" s="124" t="s">
        <v>234</v>
      </c>
      <c r="B755" s="12" t="s">
        <v>1784</v>
      </c>
      <c r="C755" s="1" t="s">
        <v>1782</v>
      </c>
      <c r="D755" s="5">
        <v>10.95</v>
      </c>
      <c r="E755" s="36"/>
    </row>
    <row r="756" spans="1:5" x14ac:dyDescent="0.3">
      <c r="A756" s="124" t="s">
        <v>234</v>
      </c>
      <c r="B756" s="12" t="s">
        <v>1785</v>
      </c>
      <c r="C756" s="1" t="s">
        <v>1786</v>
      </c>
      <c r="D756" s="5">
        <v>7.5</v>
      </c>
      <c r="E756" s="36"/>
    </row>
    <row r="757" spans="1:5" x14ac:dyDescent="0.3">
      <c r="A757" s="124" t="s">
        <v>234</v>
      </c>
      <c r="B757" s="12" t="s">
        <v>1787</v>
      </c>
      <c r="C757" s="1" t="s">
        <v>1786</v>
      </c>
      <c r="D757" s="5">
        <v>10.5</v>
      </c>
      <c r="E757" s="36"/>
    </row>
    <row r="758" spans="1:5" x14ac:dyDescent="0.3">
      <c r="A758" s="124" t="s">
        <v>234</v>
      </c>
      <c r="B758" s="12" t="s">
        <v>1788</v>
      </c>
      <c r="C758" s="1" t="s">
        <v>1789</v>
      </c>
      <c r="D758" s="5">
        <v>8.5</v>
      </c>
      <c r="E758" s="36"/>
    </row>
    <row r="759" spans="1:5" x14ac:dyDescent="0.3">
      <c r="A759" s="124" t="s">
        <v>234</v>
      </c>
      <c r="B759" s="12" t="s">
        <v>1790</v>
      </c>
      <c r="C759" s="1" t="s">
        <v>1791</v>
      </c>
      <c r="D759" s="5">
        <v>9.9499999999999993</v>
      </c>
      <c r="E759" s="36"/>
    </row>
    <row r="760" spans="1:5" x14ac:dyDescent="0.3">
      <c r="A760" s="124" t="s">
        <v>234</v>
      </c>
      <c r="B760" s="12" t="s">
        <v>1792</v>
      </c>
      <c r="C760" s="1" t="s">
        <v>1793</v>
      </c>
      <c r="D760" s="5">
        <v>8.9499999999999993</v>
      </c>
      <c r="E760" s="36"/>
    </row>
    <row r="761" spans="1:5" x14ac:dyDescent="0.3">
      <c r="A761" s="124" t="s">
        <v>234</v>
      </c>
      <c r="B761" s="12" t="s">
        <v>1794</v>
      </c>
      <c r="C761" s="1" t="s">
        <v>1795</v>
      </c>
      <c r="D761" s="5">
        <v>8.9499999999999993</v>
      </c>
      <c r="E761" s="36"/>
    </row>
    <row r="762" spans="1:5" x14ac:dyDescent="0.3">
      <c r="A762" s="124" t="s">
        <v>234</v>
      </c>
      <c r="B762" s="12" t="s">
        <v>1796</v>
      </c>
      <c r="C762" s="1" t="s">
        <v>1797</v>
      </c>
      <c r="D762" s="5">
        <v>7.9</v>
      </c>
      <c r="E762" s="36"/>
    </row>
    <row r="763" spans="1:5" x14ac:dyDescent="0.3">
      <c r="A763" s="124" t="s">
        <v>234</v>
      </c>
      <c r="B763" s="12" t="s">
        <v>1798</v>
      </c>
      <c r="C763" s="1" t="s">
        <v>1799</v>
      </c>
      <c r="D763" s="5">
        <v>4.4000000000000004</v>
      </c>
      <c r="E763" s="36"/>
    </row>
    <row r="764" spans="1:5" x14ac:dyDescent="0.3">
      <c r="A764" s="124" t="s">
        <v>234</v>
      </c>
      <c r="B764" s="12" t="s">
        <v>1801</v>
      </c>
      <c r="C764" s="1" t="s">
        <v>1800</v>
      </c>
      <c r="D764" s="5">
        <v>4.4000000000000004</v>
      </c>
      <c r="E764" s="36"/>
    </row>
    <row r="765" spans="1:5" x14ac:dyDescent="0.3">
      <c r="A765" s="124" t="s">
        <v>234</v>
      </c>
      <c r="B765" s="12" t="s">
        <v>1802</v>
      </c>
      <c r="C765" s="1" t="s">
        <v>1803</v>
      </c>
      <c r="D765" s="5">
        <v>4.4000000000000004</v>
      </c>
      <c r="E765" s="36"/>
    </row>
    <row r="766" spans="1:5" x14ac:dyDescent="0.3">
      <c r="A766" s="124" t="s">
        <v>234</v>
      </c>
      <c r="B766" s="12" t="s">
        <v>1805</v>
      </c>
      <c r="C766" s="1" t="s">
        <v>1804</v>
      </c>
      <c r="D766" s="5">
        <v>5.5</v>
      </c>
      <c r="E766" s="36"/>
    </row>
    <row r="767" spans="1:5" x14ac:dyDescent="0.3">
      <c r="A767" s="124" t="s">
        <v>234</v>
      </c>
      <c r="B767" s="12" t="s">
        <v>1806</v>
      </c>
      <c r="C767" s="1" t="s">
        <v>1807</v>
      </c>
      <c r="D767" s="5">
        <v>8.8000000000000007</v>
      </c>
      <c r="E767" s="36"/>
    </row>
    <row r="768" spans="1:5" x14ac:dyDescent="0.3">
      <c r="A768" s="124" t="s">
        <v>234</v>
      </c>
      <c r="B768" s="12" t="s">
        <v>1808</v>
      </c>
      <c r="C768" s="1" t="s">
        <v>1809</v>
      </c>
      <c r="D768" s="5">
        <v>6.6</v>
      </c>
      <c r="E768" s="36"/>
    </row>
    <row r="769" spans="1:5" x14ac:dyDescent="0.3">
      <c r="A769" s="124" t="s">
        <v>234</v>
      </c>
      <c r="B769" s="12" t="s">
        <v>1811</v>
      </c>
      <c r="C769" s="1" t="s">
        <v>1810</v>
      </c>
      <c r="D769" s="5">
        <v>15.25</v>
      </c>
      <c r="E769" s="36"/>
    </row>
    <row r="770" spans="1:5" x14ac:dyDescent="0.3">
      <c r="A770" s="124" t="s">
        <v>234</v>
      </c>
      <c r="B770" s="12" t="s">
        <v>1812</v>
      </c>
      <c r="C770" s="1" t="s">
        <v>1813</v>
      </c>
      <c r="D770" s="5">
        <v>23.95</v>
      </c>
      <c r="E770" s="36"/>
    </row>
    <row r="771" spans="1:5" x14ac:dyDescent="0.3">
      <c r="A771" s="124" t="s">
        <v>234</v>
      </c>
      <c r="B771" s="12" t="s">
        <v>1814</v>
      </c>
      <c r="D771" s="5">
        <v>23.95</v>
      </c>
      <c r="E771" s="36"/>
    </row>
    <row r="772" spans="1:5" x14ac:dyDescent="0.3">
      <c r="A772" s="124" t="s">
        <v>234</v>
      </c>
      <c r="B772" s="12" t="s">
        <v>1815</v>
      </c>
      <c r="D772" s="5">
        <v>17.95</v>
      </c>
      <c r="E772" s="36"/>
    </row>
    <row r="773" spans="1:5" x14ac:dyDescent="0.3">
      <c r="A773" s="124" t="s">
        <v>234</v>
      </c>
      <c r="B773" s="12" t="s">
        <v>1816</v>
      </c>
      <c r="C773" s="1" t="s">
        <v>1817</v>
      </c>
      <c r="D773" s="5">
        <v>17.5</v>
      </c>
      <c r="E773" s="36"/>
    </row>
    <row r="774" spans="1:5" x14ac:dyDescent="0.3">
      <c r="A774" s="124" t="s">
        <v>234</v>
      </c>
      <c r="B774" s="12" t="s">
        <v>1818</v>
      </c>
      <c r="C774" s="1" t="s">
        <v>1819</v>
      </c>
      <c r="D774" s="5">
        <v>13.95</v>
      </c>
      <c r="E774" s="36"/>
    </row>
    <row r="775" spans="1:5" x14ac:dyDescent="0.3">
      <c r="A775" s="124" t="s">
        <v>234</v>
      </c>
      <c r="B775" s="12" t="s">
        <v>1820</v>
      </c>
      <c r="C775" s="1" t="s">
        <v>1821</v>
      </c>
      <c r="D775" s="5">
        <v>12.95</v>
      </c>
      <c r="E775" s="36"/>
    </row>
    <row r="776" spans="1:5" x14ac:dyDescent="0.3">
      <c r="A776" s="124" t="s">
        <v>234</v>
      </c>
      <c r="B776" s="12" t="s">
        <v>1822</v>
      </c>
      <c r="C776" s="1" t="s">
        <v>1825</v>
      </c>
      <c r="D776" s="5">
        <v>8.9499999999999993</v>
      </c>
      <c r="E776" s="36"/>
    </row>
    <row r="777" spans="1:5" x14ac:dyDescent="0.3">
      <c r="A777" s="124" t="s">
        <v>234</v>
      </c>
      <c r="B777" s="12" t="s">
        <v>1823</v>
      </c>
      <c r="C777" s="1" t="s">
        <v>1826</v>
      </c>
      <c r="D777" s="5">
        <v>10.45</v>
      </c>
      <c r="E777" s="36"/>
    </row>
    <row r="778" spans="1:5" x14ac:dyDescent="0.3">
      <c r="A778" s="124" t="s">
        <v>234</v>
      </c>
      <c r="B778" s="12" t="s">
        <v>1824</v>
      </c>
      <c r="C778" s="1" t="s">
        <v>1827</v>
      </c>
      <c r="D778" s="5">
        <v>11.5</v>
      </c>
      <c r="E778" s="36"/>
    </row>
    <row r="779" spans="1:5" x14ac:dyDescent="0.3">
      <c r="A779" s="124" t="s">
        <v>234</v>
      </c>
      <c r="B779" s="12" t="s">
        <v>1828</v>
      </c>
      <c r="C779" s="1" t="s">
        <v>1829</v>
      </c>
      <c r="D779" s="5">
        <v>7.15</v>
      </c>
      <c r="E779" s="36"/>
    </row>
    <row r="780" spans="1:5" x14ac:dyDescent="0.3">
      <c r="A780" s="124" t="s">
        <v>234</v>
      </c>
      <c r="B780" s="12" t="s">
        <v>1830</v>
      </c>
      <c r="C780" s="1" t="s">
        <v>1831</v>
      </c>
      <c r="D780" s="5">
        <v>8.9499999999999993</v>
      </c>
      <c r="E780" s="36"/>
    </row>
    <row r="781" spans="1:5" x14ac:dyDescent="0.3">
      <c r="A781" s="124" t="s">
        <v>234</v>
      </c>
      <c r="B781" s="12" t="s">
        <v>1832</v>
      </c>
      <c r="C781" s="1" t="s">
        <v>1833</v>
      </c>
      <c r="D781" s="5">
        <v>10.5</v>
      </c>
      <c r="E781" s="36"/>
    </row>
    <row r="782" spans="1:5" x14ac:dyDescent="0.3">
      <c r="A782" s="124" t="s">
        <v>234</v>
      </c>
      <c r="B782" s="12" t="s">
        <v>1834</v>
      </c>
      <c r="C782" s="1" t="s">
        <v>1835</v>
      </c>
      <c r="D782" s="5">
        <v>12.95</v>
      </c>
      <c r="E782" s="36"/>
    </row>
    <row r="783" spans="1:5" x14ac:dyDescent="0.3">
      <c r="A783" s="124" t="s">
        <v>234</v>
      </c>
      <c r="B783" s="12" t="s">
        <v>1836</v>
      </c>
      <c r="C783" s="1" t="s">
        <v>1835</v>
      </c>
      <c r="D783" s="5">
        <v>14.5</v>
      </c>
      <c r="E783" s="36"/>
    </row>
    <row r="784" spans="1:5" x14ac:dyDescent="0.3">
      <c r="A784" s="124" t="s">
        <v>234</v>
      </c>
      <c r="B784" s="12" t="s">
        <v>1837</v>
      </c>
      <c r="C784" s="1" t="s">
        <v>1838</v>
      </c>
      <c r="D784" s="5">
        <v>8.9499999999999993</v>
      </c>
      <c r="E784" s="36"/>
    </row>
    <row r="785" spans="1:6" x14ac:dyDescent="0.3">
      <c r="A785" s="124" t="s">
        <v>234</v>
      </c>
      <c r="B785" s="12" t="s">
        <v>1839</v>
      </c>
      <c r="C785" s="1" t="s">
        <v>1840</v>
      </c>
      <c r="D785" s="5">
        <v>23.95</v>
      </c>
      <c r="E785" s="36"/>
    </row>
    <row r="786" spans="1:6" x14ac:dyDescent="0.3">
      <c r="A786" s="124" t="s">
        <v>234</v>
      </c>
      <c r="B786" s="12" t="s">
        <v>1841</v>
      </c>
      <c r="C786" s="1" t="s">
        <v>1842</v>
      </c>
      <c r="D786" s="5">
        <v>9.9499999999999993</v>
      </c>
      <c r="E786" s="36"/>
    </row>
    <row r="787" spans="1:6" x14ac:dyDescent="0.3">
      <c r="A787" s="124" t="s">
        <v>234</v>
      </c>
      <c r="B787" s="12" t="s">
        <v>1843</v>
      </c>
      <c r="C787" s="1" t="s">
        <v>1844</v>
      </c>
      <c r="D787" s="5">
        <v>11.5</v>
      </c>
      <c r="E787" s="36"/>
    </row>
    <row r="788" spans="1:6" x14ac:dyDescent="0.3">
      <c r="A788" s="10"/>
      <c r="B788" s="35"/>
      <c r="C788" s="10"/>
      <c r="D788" s="11"/>
      <c r="E788" s="36"/>
    </row>
    <row r="789" spans="1:6" x14ac:dyDescent="0.3">
      <c r="A789" s="124"/>
      <c r="B789" s="33"/>
      <c r="C789" s="8"/>
      <c r="D789" s="9"/>
      <c r="E789" s="36"/>
      <c r="F789" s="4" t="s">
        <v>60</v>
      </c>
    </row>
    <row r="790" spans="1:6" x14ac:dyDescent="0.3">
      <c r="A790" s="124" t="s">
        <v>235</v>
      </c>
      <c r="B790" s="12" t="s">
        <v>1856</v>
      </c>
      <c r="C790" s="1" t="s">
        <v>1858</v>
      </c>
      <c r="D790" s="5">
        <v>7.5</v>
      </c>
      <c r="E790" s="36"/>
    </row>
    <row r="791" spans="1:6" x14ac:dyDescent="0.3">
      <c r="A791" s="124" t="s">
        <v>235</v>
      </c>
      <c r="B791" s="12" t="s">
        <v>296</v>
      </c>
      <c r="C791" s="1" t="s">
        <v>297</v>
      </c>
      <c r="D791" s="5">
        <v>5.2</v>
      </c>
      <c r="E791" s="36"/>
    </row>
    <row r="792" spans="1:6" x14ac:dyDescent="0.3">
      <c r="A792" s="124" t="s">
        <v>235</v>
      </c>
      <c r="B792" s="12" t="s">
        <v>296</v>
      </c>
      <c r="C792" s="1" t="s">
        <v>297</v>
      </c>
      <c r="D792" s="5">
        <v>6</v>
      </c>
      <c r="E792" s="36"/>
    </row>
    <row r="793" spans="1:6" x14ac:dyDescent="0.3">
      <c r="A793" s="124" t="s">
        <v>235</v>
      </c>
      <c r="B793" s="12" t="s">
        <v>296</v>
      </c>
      <c r="C793" s="1" t="s">
        <v>297</v>
      </c>
      <c r="D793" s="5">
        <v>7.6</v>
      </c>
      <c r="E793" s="36"/>
    </row>
    <row r="794" spans="1:6" x14ac:dyDescent="0.3">
      <c r="A794" s="124" t="s">
        <v>235</v>
      </c>
      <c r="B794" s="12" t="s">
        <v>296</v>
      </c>
      <c r="C794" s="1" t="s">
        <v>297</v>
      </c>
      <c r="D794" s="5">
        <v>5.45</v>
      </c>
      <c r="E794" s="36"/>
    </row>
    <row r="795" spans="1:6" x14ac:dyDescent="0.3">
      <c r="A795" s="124" t="s">
        <v>235</v>
      </c>
      <c r="B795" s="12" t="s">
        <v>296</v>
      </c>
      <c r="C795" s="1" t="s">
        <v>297</v>
      </c>
      <c r="D795" s="5">
        <v>5.45</v>
      </c>
      <c r="E795" s="36"/>
    </row>
    <row r="796" spans="1:6" x14ac:dyDescent="0.3">
      <c r="A796" s="124" t="s">
        <v>235</v>
      </c>
      <c r="B796" s="12" t="s">
        <v>296</v>
      </c>
      <c r="C796" s="1" t="s">
        <v>297</v>
      </c>
      <c r="D796" s="5">
        <v>5.45</v>
      </c>
      <c r="E796" s="36"/>
    </row>
    <row r="797" spans="1:6" x14ac:dyDescent="0.3">
      <c r="A797" s="124" t="s">
        <v>235</v>
      </c>
      <c r="B797" s="12" t="s">
        <v>296</v>
      </c>
      <c r="C797" s="1" t="s">
        <v>297</v>
      </c>
      <c r="D797" s="5">
        <v>6.5</v>
      </c>
      <c r="E797" s="36"/>
    </row>
    <row r="798" spans="1:6" x14ac:dyDescent="0.3">
      <c r="A798" s="124" t="s">
        <v>235</v>
      </c>
      <c r="B798" s="12" t="s">
        <v>296</v>
      </c>
      <c r="C798" s="1" t="s">
        <v>297</v>
      </c>
      <c r="D798" s="5">
        <v>8.15</v>
      </c>
      <c r="E798" s="36"/>
    </row>
    <row r="799" spans="1:6" x14ac:dyDescent="0.3">
      <c r="A799" s="124" t="s">
        <v>235</v>
      </c>
      <c r="B799" s="12" t="s">
        <v>296</v>
      </c>
      <c r="C799" s="1" t="s">
        <v>297</v>
      </c>
      <c r="D799" s="5">
        <v>10.15</v>
      </c>
      <c r="E799" s="36"/>
    </row>
    <row r="800" spans="1:6" x14ac:dyDescent="0.3">
      <c r="A800" s="124" t="s">
        <v>235</v>
      </c>
      <c r="B800" s="12" t="s">
        <v>296</v>
      </c>
      <c r="C800" s="1" t="s">
        <v>297</v>
      </c>
      <c r="D800" s="5">
        <v>11.5</v>
      </c>
      <c r="E800" s="36"/>
    </row>
    <row r="801" spans="1:5" x14ac:dyDescent="0.3">
      <c r="A801" s="124" t="s">
        <v>235</v>
      </c>
      <c r="B801" s="12" t="s">
        <v>302</v>
      </c>
      <c r="C801" s="1" t="s">
        <v>1859</v>
      </c>
      <c r="D801" s="5">
        <v>5.2</v>
      </c>
      <c r="E801" s="36"/>
    </row>
    <row r="802" spans="1:5" x14ac:dyDescent="0.3">
      <c r="A802" s="124" t="s">
        <v>235</v>
      </c>
      <c r="B802" s="12" t="s">
        <v>302</v>
      </c>
      <c r="C802" s="1" t="s">
        <v>1860</v>
      </c>
      <c r="D802" s="5">
        <v>5.45</v>
      </c>
      <c r="E802" s="36"/>
    </row>
    <row r="803" spans="1:5" x14ac:dyDescent="0.3">
      <c r="A803" s="124" t="s">
        <v>235</v>
      </c>
      <c r="B803" s="12" t="s">
        <v>302</v>
      </c>
      <c r="C803" s="1" t="s">
        <v>1860</v>
      </c>
      <c r="D803" s="5">
        <v>5.45</v>
      </c>
      <c r="E803" s="36"/>
    </row>
    <row r="804" spans="1:5" x14ac:dyDescent="0.3">
      <c r="A804" s="124" t="s">
        <v>235</v>
      </c>
      <c r="B804" s="12" t="s">
        <v>298</v>
      </c>
      <c r="C804" s="1" t="s">
        <v>299</v>
      </c>
      <c r="D804" s="5">
        <v>4</v>
      </c>
      <c r="E804" s="36"/>
    </row>
    <row r="805" spans="1:5" x14ac:dyDescent="0.3">
      <c r="A805" s="124" t="s">
        <v>235</v>
      </c>
      <c r="B805" s="12" t="s">
        <v>298</v>
      </c>
      <c r="C805" s="1" t="s">
        <v>299</v>
      </c>
      <c r="D805" s="5">
        <v>4.25</v>
      </c>
      <c r="E805" s="36"/>
    </row>
    <row r="806" spans="1:5" x14ac:dyDescent="0.3">
      <c r="A806" s="124" t="s">
        <v>235</v>
      </c>
      <c r="B806" s="12" t="s">
        <v>309</v>
      </c>
      <c r="C806" s="1" t="s">
        <v>310</v>
      </c>
      <c r="D806" s="5">
        <v>4.1500000000000004</v>
      </c>
      <c r="E806" s="36"/>
    </row>
    <row r="807" spans="1:5" x14ac:dyDescent="0.3">
      <c r="A807" s="124" t="s">
        <v>235</v>
      </c>
      <c r="B807" s="12" t="s">
        <v>751</v>
      </c>
      <c r="C807" s="1" t="s">
        <v>1861</v>
      </c>
      <c r="D807" s="5">
        <v>4.8499999999999996</v>
      </c>
      <c r="E807" s="36"/>
    </row>
    <row r="808" spans="1:5" x14ac:dyDescent="0.3">
      <c r="A808" s="124" t="s">
        <v>235</v>
      </c>
      <c r="B808" s="12" t="s">
        <v>751</v>
      </c>
      <c r="C808" s="1" t="s">
        <v>1861</v>
      </c>
      <c r="D808" s="5">
        <v>5.95</v>
      </c>
      <c r="E808" s="36"/>
    </row>
    <row r="809" spans="1:5" x14ac:dyDescent="0.3">
      <c r="A809" s="124" t="s">
        <v>235</v>
      </c>
      <c r="B809" s="12" t="s">
        <v>751</v>
      </c>
      <c r="C809" s="1" t="s">
        <v>1861</v>
      </c>
      <c r="D809" s="5">
        <v>5.0999999999999996</v>
      </c>
      <c r="E809" s="36"/>
    </row>
    <row r="810" spans="1:5" x14ac:dyDescent="0.3">
      <c r="A810" s="124" t="s">
        <v>235</v>
      </c>
      <c r="B810" s="12" t="s">
        <v>751</v>
      </c>
      <c r="C810" s="1" t="s">
        <v>1861</v>
      </c>
      <c r="D810" s="5">
        <v>6.15</v>
      </c>
      <c r="E810" s="36"/>
    </row>
    <row r="811" spans="1:5" x14ac:dyDescent="0.3">
      <c r="A811" s="124" t="s">
        <v>235</v>
      </c>
      <c r="B811" s="12" t="s">
        <v>312</v>
      </c>
      <c r="C811" s="1" t="s">
        <v>313</v>
      </c>
      <c r="D811" s="5">
        <v>7.15</v>
      </c>
      <c r="E811" s="36"/>
    </row>
    <row r="812" spans="1:5" x14ac:dyDescent="0.3">
      <c r="A812" s="124" t="s">
        <v>235</v>
      </c>
      <c r="B812" s="12" t="s">
        <v>312</v>
      </c>
      <c r="C812" s="1" t="s">
        <v>313</v>
      </c>
      <c r="D812" s="5">
        <v>8.4499999999999993</v>
      </c>
      <c r="E812" s="36"/>
    </row>
    <row r="813" spans="1:5" x14ac:dyDescent="0.3">
      <c r="A813" s="124" t="s">
        <v>235</v>
      </c>
      <c r="B813" s="12" t="s">
        <v>303</v>
      </c>
      <c r="C813" s="1" t="s">
        <v>1862</v>
      </c>
      <c r="D813" s="5">
        <v>8.75</v>
      </c>
      <c r="E813" s="36"/>
    </row>
    <row r="814" spans="1:5" x14ac:dyDescent="0.3">
      <c r="A814" s="124" t="s">
        <v>235</v>
      </c>
      <c r="B814" s="12" t="s">
        <v>303</v>
      </c>
      <c r="C814" s="1" t="s">
        <v>1862</v>
      </c>
      <c r="D814" s="5">
        <v>8.75</v>
      </c>
      <c r="E814" s="36"/>
    </row>
    <row r="815" spans="1:5" x14ac:dyDescent="0.3">
      <c r="A815" s="124" t="s">
        <v>235</v>
      </c>
      <c r="B815" s="12" t="s">
        <v>303</v>
      </c>
      <c r="C815" s="1" t="s">
        <v>1862</v>
      </c>
      <c r="D815" s="5">
        <v>9.6999999999999993</v>
      </c>
      <c r="E815" s="36"/>
    </row>
    <row r="816" spans="1:5" x14ac:dyDescent="0.3">
      <c r="A816" s="124" t="s">
        <v>235</v>
      </c>
      <c r="B816" s="12" t="s">
        <v>303</v>
      </c>
      <c r="C816" s="1" t="s">
        <v>1862</v>
      </c>
      <c r="D816" s="5">
        <v>11.35</v>
      </c>
      <c r="E816" s="36"/>
    </row>
    <row r="817" spans="1:5" x14ac:dyDescent="0.3">
      <c r="A817" s="124" t="s">
        <v>235</v>
      </c>
      <c r="B817" s="12" t="s">
        <v>303</v>
      </c>
      <c r="C817" s="1" t="s">
        <v>1863</v>
      </c>
      <c r="D817" s="5">
        <v>7.65</v>
      </c>
      <c r="E817" s="36"/>
    </row>
    <row r="818" spans="1:5" x14ac:dyDescent="0.3">
      <c r="A818" s="124" t="s">
        <v>235</v>
      </c>
      <c r="B818" s="12" t="s">
        <v>303</v>
      </c>
      <c r="C818" s="1" t="s">
        <v>1863</v>
      </c>
      <c r="D818" s="5">
        <v>8.75</v>
      </c>
      <c r="E818" s="36"/>
    </row>
    <row r="819" spans="1:5" x14ac:dyDescent="0.3">
      <c r="A819" s="124" t="s">
        <v>235</v>
      </c>
      <c r="B819" s="12" t="s">
        <v>1857</v>
      </c>
      <c r="C819" s="1" t="s">
        <v>1864</v>
      </c>
      <c r="D819" s="5">
        <v>11.8</v>
      </c>
      <c r="E819" s="36"/>
    </row>
    <row r="820" spans="1:5" x14ac:dyDescent="0.3">
      <c r="A820" s="124" t="s">
        <v>235</v>
      </c>
      <c r="B820" s="12" t="s">
        <v>1857</v>
      </c>
      <c r="C820" s="1" t="s">
        <v>1864</v>
      </c>
      <c r="D820" s="5">
        <v>11.8</v>
      </c>
      <c r="E820" s="36"/>
    </row>
    <row r="821" spans="1:5" x14ac:dyDescent="0.3">
      <c r="A821" s="124" t="s">
        <v>235</v>
      </c>
      <c r="B821" s="12" t="s">
        <v>1857</v>
      </c>
      <c r="C821" s="1" t="s">
        <v>1864</v>
      </c>
      <c r="D821" s="5">
        <v>14</v>
      </c>
      <c r="E821" s="36"/>
    </row>
    <row r="822" spans="1:5" x14ac:dyDescent="0.3">
      <c r="A822" s="124" t="s">
        <v>235</v>
      </c>
      <c r="B822" s="12" t="s">
        <v>1865</v>
      </c>
      <c r="C822" s="1" t="s">
        <v>1873</v>
      </c>
      <c r="D822" s="5">
        <v>8.75</v>
      </c>
      <c r="E822" s="36"/>
    </row>
    <row r="823" spans="1:5" x14ac:dyDescent="0.3">
      <c r="A823" s="124" t="s">
        <v>235</v>
      </c>
      <c r="B823" s="12" t="s">
        <v>1865</v>
      </c>
      <c r="C823" s="1" t="s">
        <v>1873</v>
      </c>
      <c r="D823" s="5">
        <v>9.6999999999999993</v>
      </c>
      <c r="E823" s="36"/>
    </row>
    <row r="824" spans="1:5" x14ac:dyDescent="0.3">
      <c r="A824" s="124" t="s">
        <v>235</v>
      </c>
      <c r="B824" s="12" t="s">
        <v>311</v>
      </c>
      <c r="C824" s="1" t="s">
        <v>1874</v>
      </c>
      <c r="D824" s="5">
        <v>6.95</v>
      </c>
      <c r="E824" s="36"/>
    </row>
    <row r="825" spans="1:5" x14ac:dyDescent="0.3">
      <c r="A825" s="124" t="s">
        <v>235</v>
      </c>
      <c r="B825" s="12" t="s">
        <v>311</v>
      </c>
      <c r="C825" s="1" t="s">
        <v>1874</v>
      </c>
      <c r="D825" s="5">
        <v>8</v>
      </c>
      <c r="E825" s="36"/>
    </row>
    <row r="826" spans="1:5" x14ac:dyDescent="0.3">
      <c r="A826" s="124" t="s">
        <v>235</v>
      </c>
      <c r="B826" s="12" t="s">
        <v>307</v>
      </c>
      <c r="C826" s="1" t="s">
        <v>308</v>
      </c>
      <c r="D826" s="5">
        <v>6.25</v>
      </c>
      <c r="E826" s="36"/>
    </row>
    <row r="827" spans="1:5" x14ac:dyDescent="0.3">
      <c r="A827" s="124" t="s">
        <v>235</v>
      </c>
      <c r="B827" s="12" t="s">
        <v>307</v>
      </c>
      <c r="C827" s="1" t="s">
        <v>308</v>
      </c>
      <c r="D827" s="5">
        <v>6.25</v>
      </c>
      <c r="E827" s="36"/>
    </row>
    <row r="828" spans="1:5" x14ac:dyDescent="0.3">
      <c r="A828" s="124" t="s">
        <v>235</v>
      </c>
      <c r="B828" s="12" t="s">
        <v>307</v>
      </c>
      <c r="C828" s="1" t="s">
        <v>308</v>
      </c>
      <c r="D828" s="5">
        <v>7.25</v>
      </c>
      <c r="E828" s="36"/>
    </row>
    <row r="829" spans="1:5" x14ac:dyDescent="0.3">
      <c r="A829" s="124" t="s">
        <v>235</v>
      </c>
      <c r="B829" s="12" t="s">
        <v>307</v>
      </c>
      <c r="C829" s="1" t="s">
        <v>308</v>
      </c>
      <c r="D829" s="5">
        <v>9.1</v>
      </c>
      <c r="E829" s="36"/>
    </row>
    <row r="830" spans="1:5" x14ac:dyDescent="0.3">
      <c r="A830" s="124" t="s">
        <v>235</v>
      </c>
      <c r="B830" s="12" t="s">
        <v>1866</v>
      </c>
      <c r="C830" s="1" t="s">
        <v>1875</v>
      </c>
      <c r="D830" s="5">
        <v>7.15</v>
      </c>
      <c r="E830" s="36"/>
    </row>
    <row r="831" spans="1:5" x14ac:dyDescent="0.3">
      <c r="A831" s="124" t="s">
        <v>235</v>
      </c>
      <c r="B831" s="12" t="s">
        <v>1867</v>
      </c>
      <c r="C831" s="1" t="s">
        <v>1876</v>
      </c>
      <c r="D831" s="5">
        <v>4.95</v>
      </c>
      <c r="E831" s="36"/>
    </row>
    <row r="832" spans="1:5" x14ac:dyDescent="0.3">
      <c r="A832" s="124" t="s">
        <v>235</v>
      </c>
      <c r="B832" s="12" t="s">
        <v>300</v>
      </c>
      <c r="C832" s="1" t="s">
        <v>301</v>
      </c>
      <c r="D832" s="5">
        <v>6</v>
      </c>
      <c r="E832" s="36"/>
    </row>
    <row r="833" spans="1:5" x14ac:dyDescent="0.3">
      <c r="A833" s="124" t="s">
        <v>235</v>
      </c>
      <c r="B833" s="12" t="s">
        <v>1868</v>
      </c>
      <c r="C833" s="1" t="s">
        <v>1877</v>
      </c>
      <c r="D833" s="5">
        <v>6.1</v>
      </c>
      <c r="E833" s="36"/>
    </row>
    <row r="834" spans="1:5" x14ac:dyDescent="0.3">
      <c r="A834" s="124" t="s">
        <v>235</v>
      </c>
      <c r="B834" s="12" t="s">
        <v>1869</v>
      </c>
      <c r="C834" s="1" t="s">
        <v>1878</v>
      </c>
      <c r="D834" s="5">
        <v>8.25</v>
      </c>
      <c r="E834" s="36"/>
    </row>
    <row r="835" spans="1:5" x14ac:dyDescent="0.3">
      <c r="A835" s="124" t="s">
        <v>235</v>
      </c>
      <c r="B835" s="12" t="s">
        <v>304</v>
      </c>
      <c r="C835" s="1" t="s">
        <v>305</v>
      </c>
      <c r="D835" s="5">
        <v>6.6</v>
      </c>
      <c r="E835" s="36"/>
    </row>
    <row r="836" spans="1:5" x14ac:dyDescent="0.3">
      <c r="A836" s="124" t="s">
        <v>235</v>
      </c>
      <c r="B836" s="12" t="s">
        <v>306</v>
      </c>
      <c r="C836" s="1" t="s">
        <v>1879</v>
      </c>
      <c r="D836" s="5">
        <v>5.95</v>
      </c>
      <c r="E836" s="36"/>
    </row>
    <row r="837" spans="1:5" x14ac:dyDescent="0.3">
      <c r="A837" s="124" t="s">
        <v>235</v>
      </c>
      <c r="B837" s="12" t="s">
        <v>722</v>
      </c>
      <c r="C837" s="1" t="s">
        <v>1880</v>
      </c>
      <c r="D837" s="5">
        <v>4.05</v>
      </c>
      <c r="E837" s="36"/>
    </row>
    <row r="838" spans="1:5" x14ac:dyDescent="0.3">
      <c r="A838" s="124" t="s">
        <v>235</v>
      </c>
      <c r="B838" s="12" t="s">
        <v>722</v>
      </c>
      <c r="C838" s="1" t="s">
        <v>723</v>
      </c>
      <c r="D838" s="5">
        <v>5.65</v>
      </c>
      <c r="E838" s="36"/>
    </row>
    <row r="839" spans="1:5" x14ac:dyDescent="0.3">
      <c r="A839" s="124" t="s">
        <v>235</v>
      </c>
      <c r="B839" s="12" t="s">
        <v>722</v>
      </c>
      <c r="C839" s="1" t="s">
        <v>723</v>
      </c>
      <c r="D839" s="5">
        <v>5.65</v>
      </c>
      <c r="E839" s="36"/>
    </row>
    <row r="840" spans="1:5" x14ac:dyDescent="0.3">
      <c r="A840" s="124" t="s">
        <v>235</v>
      </c>
      <c r="B840" s="12" t="s">
        <v>720</v>
      </c>
      <c r="C840" s="1" t="s">
        <v>1881</v>
      </c>
      <c r="D840" s="5">
        <v>6.5</v>
      </c>
      <c r="E840" s="36"/>
    </row>
    <row r="841" spans="1:5" x14ac:dyDescent="0.3">
      <c r="A841" s="124" t="s">
        <v>235</v>
      </c>
      <c r="B841" s="12" t="s">
        <v>720</v>
      </c>
      <c r="C841" s="1" t="s">
        <v>721</v>
      </c>
      <c r="D841" s="5">
        <v>8.25</v>
      </c>
      <c r="E841" s="36"/>
    </row>
    <row r="842" spans="1:5" x14ac:dyDescent="0.3">
      <c r="A842" s="124" t="s">
        <v>235</v>
      </c>
      <c r="B842" s="12" t="s">
        <v>1870</v>
      </c>
      <c r="C842" s="1" t="s">
        <v>1882</v>
      </c>
      <c r="D842" s="5">
        <v>12.75</v>
      </c>
      <c r="E842" s="36"/>
    </row>
    <row r="843" spans="1:5" x14ac:dyDescent="0.3">
      <c r="A843" s="124" t="s">
        <v>235</v>
      </c>
      <c r="B843" s="12" t="s">
        <v>1871</v>
      </c>
      <c r="C843" s="1" t="s">
        <v>1883</v>
      </c>
      <c r="D843" s="5">
        <v>7.75</v>
      </c>
      <c r="E843" s="36"/>
    </row>
    <row r="844" spans="1:5" x14ac:dyDescent="0.3">
      <c r="A844" s="124" t="s">
        <v>235</v>
      </c>
      <c r="B844" s="12" t="s">
        <v>1872</v>
      </c>
      <c r="C844" s="1" t="s">
        <v>1884</v>
      </c>
      <c r="D844" s="5">
        <v>8.75</v>
      </c>
      <c r="E844" s="36"/>
    </row>
    <row r="845" spans="1:5" x14ac:dyDescent="0.3">
      <c r="A845" s="124" t="s">
        <v>235</v>
      </c>
      <c r="B845" s="12" t="s">
        <v>694</v>
      </c>
      <c r="C845" s="1" t="s">
        <v>695</v>
      </c>
      <c r="D845" s="5">
        <v>5.25</v>
      </c>
      <c r="E845" s="36"/>
    </row>
    <row r="846" spans="1:5" x14ac:dyDescent="0.3">
      <c r="A846" s="124" t="s">
        <v>235</v>
      </c>
      <c r="B846" s="12" t="s">
        <v>728</v>
      </c>
      <c r="C846" s="1" t="s">
        <v>729</v>
      </c>
      <c r="D846" s="5">
        <v>6.25</v>
      </c>
      <c r="E846" s="36"/>
    </row>
    <row r="847" spans="1:5" x14ac:dyDescent="0.3">
      <c r="A847" s="124" t="s">
        <v>235</v>
      </c>
      <c r="B847" s="12" t="s">
        <v>728</v>
      </c>
      <c r="C847" s="1" t="s">
        <v>729</v>
      </c>
      <c r="D847" s="5">
        <v>6.25</v>
      </c>
      <c r="E847" s="36"/>
    </row>
    <row r="848" spans="1:5" x14ac:dyDescent="0.3">
      <c r="A848" s="124" t="s">
        <v>235</v>
      </c>
      <c r="B848" s="12" t="s">
        <v>730</v>
      </c>
      <c r="C848" s="1" t="s">
        <v>731</v>
      </c>
      <c r="D848" s="5">
        <v>5.75</v>
      </c>
      <c r="E848" s="36"/>
    </row>
    <row r="849" spans="1:5" x14ac:dyDescent="0.3">
      <c r="A849" s="124" t="s">
        <v>235</v>
      </c>
      <c r="B849" s="12" t="s">
        <v>1885</v>
      </c>
      <c r="C849" s="1" t="s">
        <v>1886</v>
      </c>
      <c r="D849" s="5">
        <v>13.95</v>
      </c>
      <c r="E849" s="36"/>
    </row>
    <row r="850" spans="1:5" x14ac:dyDescent="0.3">
      <c r="A850" s="124" t="s">
        <v>235</v>
      </c>
      <c r="B850" s="12">
        <v>210</v>
      </c>
      <c r="C850" s="1" t="s">
        <v>294</v>
      </c>
      <c r="D850" s="5">
        <v>9.9499999999999993</v>
      </c>
      <c r="E850" s="36"/>
    </row>
    <row r="851" spans="1:5" x14ac:dyDescent="0.3">
      <c r="A851" s="124" t="s">
        <v>235</v>
      </c>
      <c r="B851" s="12">
        <v>210</v>
      </c>
      <c r="C851" s="1" t="s">
        <v>294</v>
      </c>
      <c r="D851" s="5">
        <v>9.9499999999999993</v>
      </c>
      <c r="E851" s="36"/>
    </row>
    <row r="852" spans="1:5" x14ac:dyDescent="0.3">
      <c r="A852" s="124" t="s">
        <v>235</v>
      </c>
      <c r="B852" s="12">
        <v>210</v>
      </c>
      <c r="C852" s="1" t="s">
        <v>294</v>
      </c>
      <c r="D852" s="5">
        <v>9.9499999999999993</v>
      </c>
      <c r="E852" s="36"/>
    </row>
    <row r="853" spans="1:5" x14ac:dyDescent="0.3">
      <c r="A853" s="124" t="s">
        <v>235</v>
      </c>
      <c r="B853" s="12">
        <v>210</v>
      </c>
      <c r="C853" s="1" t="s">
        <v>294</v>
      </c>
      <c r="D853" s="5">
        <v>9.9499999999999993</v>
      </c>
      <c r="E853" s="36"/>
    </row>
    <row r="854" spans="1:5" x14ac:dyDescent="0.3">
      <c r="A854" s="124" t="s">
        <v>235</v>
      </c>
      <c r="B854" s="12">
        <v>210</v>
      </c>
      <c r="C854" s="1" t="s">
        <v>294</v>
      </c>
      <c r="D854" s="5">
        <v>9.9499999999999993</v>
      </c>
      <c r="E854" s="36"/>
    </row>
    <row r="855" spans="1:5" x14ac:dyDescent="0.3">
      <c r="A855" s="124" t="s">
        <v>235</v>
      </c>
      <c r="B855" s="12" t="s">
        <v>337</v>
      </c>
      <c r="C855" s="1" t="s">
        <v>338</v>
      </c>
      <c r="D855" s="5">
        <v>9.9499999999999993</v>
      </c>
      <c r="E855" s="36"/>
    </row>
    <row r="856" spans="1:5" x14ac:dyDescent="0.3">
      <c r="A856" s="124" t="s">
        <v>235</v>
      </c>
      <c r="B856" s="12" t="s">
        <v>337</v>
      </c>
      <c r="C856" s="1" t="s">
        <v>338</v>
      </c>
      <c r="D856" s="5">
        <v>9.9499999999999993</v>
      </c>
      <c r="E856" s="36"/>
    </row>
    <row r="857" spans="1:5" x14ac:dyDescent="0.3">
      <c r="A857" s="124" t="s">
        <v>235</v>
      </c>
      <c r="B857" s="12" t="s">
        <v>337</v>
      </c>
      <c r="C857" s="1" t="s">
        <v>338</v>
      </c>
      <c r="D857" s="5">
        <v>9.9499999999999993</v>
      </c>
      <c r="E857" s="36"/>
    </row>
    <row r="858" spans="1:5" x14ac:dyDescent="0.3">
      <c r="A858" s="124" t="s">
        <v>235</v>
      </c>
      <c r="B858" s="12" t="s">
        <v>328</v>
      </c>
      <c r="C858" s="1" t="s">
        <v>329</v>
      </c>
      <c r="D858" s="5">
        <v>3</v>
      </c>
      <c r="E858" s="36"/>
    </row>
    <row r="859" spans="1:5" x14ac:dyDescent="0.3">
      <c r="A859" s="124" t="s">
        <v>235</v>
      </c>
      <c r="B859" s="12" t="s">
        <v>334</v>
      </c>
      <c r="C859" s="1" t="s">
        <v>1890</v>
      </c>
      <c r="D859" s="5">
        <v>8.25</v>
      </c>
      <c r="E859" s="36"/>
    </row>
    <row r="860" spans="1:5" x14ac:dyDescent="0.3">
      <c r="A860" s="124" t="s">
        <v>235</v>
      </c>
      <c r="B860" s="12" t="s">
        <v>334</v>
      </c>
      <c r="C860" s="1" t="s">
        <v>1890</v>
      </c>
      <c r="D860" s="5">
        <v>8.25</v>
      </c>
      <c r="E860" s="36"/>
    </row>
    <row r="861" spans="1:5" x14ac:dyDescent="0.3">
      <c r="A861" s="124" t="s">
        <v>235</v>
      </c>
      <c r="B861" s="12" t="s">
        <v>332</v>
      </c>
      <c r="C861" s="1" t="s">
        <v>333</v>
      </c>
      <c r="D861" s="5">
        <v>10.95</v>
      </c>
      <c r="E861" s="36"/>
    </row>
    <row r="862" spans="1:5" x14ac:dyDescent="0.3">
      <c r="A862" s="124" t="s">
        <v>235</v>
      </c>
      <c r="B862" s="12" t="s">
        <v>318</v>
      </c>
      <c r="C862" s="1" t="s">
        <v>1891</v>
      </c>
      <c r="D862" s="5">
        <v>13.25</v>
      </c>
      <c r="E862" s="36"/>
    </row>
    <row r="863" spans="1:5" x14ac:dyDescent="0.3">
      <c r="A863" s="124" t="s">
        <v>235</v>
      </c>
      <c r="B863" s="12" t="s">
        <v>314</v>
      </c>
      <c r="C863" s="1" t="s">
        <v>315</v>
      </c>
      <c r="D863" s="5">
        <v>10.95</v>
      </c>
      <c r="E863" s="36"/>
    </row>
    <row r="864" spans="1:5" x14ac:dyDescent="0.3">
      <c r="A864" s="124" t="s">
        <v>235</v>
      </c>
      <c r="B864" s="12" t="s">
        <v>314</v>
      </c>
      <c r="C864" s="1" t="s">
        <v>315</v>
      </c>
      <c r="D864" s="5">
        <v>10.95</v>
      </c>
      <c r="E864" s="36"/>
    </row>
    <row r="865" spans="1:5" x14ac:dyDescent="0.3">
      <c r="A865" s="124" t="s">
        <v>235</v>
      </c>
      <c r="B865" s="12" t="s">
        <v>314</v>
      </c>
      <c r="C865" s="1" t="s">
        <v>315</v>
      </c>
      <c r="D865" s="5">
        <v>10.95</v>
      </c>
      <c r="E865" s="36"/>
    </row>
    <row r="866" spans="1:5" x14ac:dyDescent="0.3">
      <c r="A866" s="124" t="s">
        <v>235</v>
      </c>
      <c r="B866" s="12" t="s">
        <v>314</v>
      </c>
      <c r="C866" s="1" t="s">
        <v>315</v>
      </c>
      <c r="D866" s="5">
        <v>10.95</v>
      </c>
      <c r="E866" s="36"/>
    </row>
    <row r="867" spans="1:5" x14ac:dyDescent="0.3">
      <c r="A867" s="124" t="s">
        <v>235</v>
      </c>
      <c r="B867" s="12" t="s">
        <v>1887</v>
      </c>
      <c r="C867" s="1" t="s">
        <v>1892</v>
      </c>
      <c r="D867" s="5">
        <v>13.95</v>
      </c>
      <c r="E867" s="36"/>
    </row>
    <row r="868" spans="1:5" x14ac:dyDescent="0.3">
      <c r="A868" s="124" t="s">
        <v>235</v>
      </c>
      <c r="B868" s="12" t="s">
        <v>1887</v>
      </c>
      <c r="C868" s="1" t="s">
        <v>1892</v>
      </c>
      <c r="D868" s="5">
        <v>13.95</v>
      </c>
      <c r="E868" s="36"/>
    </row>
    <row r="869" spans="1:5" x14ac:dyDescent="0.3">
      <c r="A869" s="124" t="s">
        <v>235</v>
      </c>
      <c r="B869" s="12" t="s">
        <v>320</v>
      </c>
      <c r="C869" s="1" t="s">
        <v>1893</v>
      </c>
      <c r="D869" s="5">
        <v>11.65</v>
      </c>
      <c r="E869" s="36"/>
    </row>
    <row r="870" spans="1:5" x14ac:dyDescent="0.3">
      <c r="A870" s="124" t="s">
        <v>235</v>
      </c>
      <c r="B870" s="12" t="s">
        <v>320</v>
      </c>
      <c r="C870" s="1" t="s">
        <v>1893</v>
      </c>
      <c r="D870" s="5">
        <v>11.65</v>
      </c>
      <c r="E870" s="36"/>
    </row>
    <row r="871" spans="1:5" x14ac:dyDescent="0.3">
      <c r="A871" s="124" t="s">
        <v>235</v>
      </c>
      <c r="B871" s="12" t="s">
        <v>320</v>
      </c>
      <c r="C871" s="1" t="s">
        <v>1893</v>
      </c>
      <c r="D871" s="5">
        <v>12.55</v>
      </c>
      <c r="E871" s="36"/>
    </row>
    <row r="872" spans="1:5" x14ac:dyDescent="0.3">
      <c r="A872" s="124" t="s">
        <v>235</v>
      </c>
      <c r="B872" s="12" t="s">
        <v>1888</v>
      </c>
      <c r="C872" s="1" t="s">
        <v>1894</v>
      </c>
      <c r="D872" s="5">
        <v>15.75</v>
      </c>
      <c r="E872" s="36"/>
    </row>
    <row r="873" spans="1:5" x14ac:dyDescent="0.3">
      <c r="A873" s="124" t="s">
        <v>235</v>
      </c>
      <c r="B873" s="12" t="s">
        <v>1888</v>
      </c>
      <c r="C873" s="1" t="s">
        <v>1894</v>
      </c>
      <c r="D873" s="5">
        <v>16.95</v>
      </c>
      <c r="E873" s="36"/>
    </row>
    <row r="874" spans="1:5" x14ac:dyDescent="0.3">
      <c r="A874" s="124" t="s">
        <v>235</v>
      </c>
      <c r="B874" s="12">
        <v>250</v>
      </c>
      <c r="C874" s="1" t="s">
        <v>295</v>
      </c>
      <c r="D874" s="5">
        <v>14.95</v>
      </c>
      <c r="E874" s="36"/>
    </row>
    <row r="875" spans="1:5" x14ac:dyDescent="0.3">
      <c r="A875" s="124" t="s">
        <v>235</v>
      </c>
      <c r="B875" s="12" t="s">
        <v>1889</v>
      </c>
      <c r="C875" s="1" t="s">
        <v>1895</v>
      </c>
      <c r="D875" s="5">
        <v>14.25</v>
      </c>
      <c r="E875" s="36"/>
    </row>
    <row r="876" spans="1:5" x14ac:dyDescent="0.3">
      <c r="A876" s="124" t="s">
        <v>235</v>
      </c>
      <c r="B876" s="12" t="s">
        <v>753</v>
      </c>
      <c r="C876" s="1" t="s">
        <v>1896</v>
      </c>
      <c r="D876" s="5">
        <v>14.25</v>
      </c>
      <c r="E876" s="36"/>
    </row>
    <row r="877" spans="1:5" x14ac:dyDescent="0.3">
      <c r="A877" s="124" t="s">
        <v>235</v>
      </c>
      <c r="B877" s="12" t="s">
        <v>753</v>
      </c>
      <c r="C877" s="1" t="s">
        <v>1896</v>
      </c>
      <c r="D877" s="5">
        <v>14.25</v>
      </c>
      <c r="E877" s="36"/>
    </row>
    <row r="878" spans="1:5" x14ac:dyDescent="0.3">
      <c r="A878" s="124" t="s">
        <v>235</v>
      </c>
      <c r="B878" s="12" t="s">
        <v>753</v>
      </c>
      <c r="C878" s="1" t="s">
        <v>1896</v>
      </c>
      <c r="D878" s="5">
        <v>15.25</v>
      </c>
      <c r="E878" s="36"/>
    </row>
    <row r="879" spans="1:5" x14ac:dyDescent="0.3">
      <c r="A879" s="124" t="s">
        <v>235</v>
      </c>
      <c r="B879" s="12" t="s">
        <v>754</v>
      </c>
      <c r="C879" s="1" t="s">
        <v>1897</v>
      </c>
      <c r="D879" s="5">
        <v>16.5</v>
      </c>
      <c r="E879" s="36"/>
    </row>
    <row r="880" spans="1:5" x14ac:dyDescent="0.3">
      <c r="A880" s="124" t="s">
        <v>235</v>
      </c>
      <c r="B880" s="12" t="s">
        <v>754</v>
      </c>
      <c r="C880" s="1" t="s">
        <v>1897</v>
      </c>
      <c r="D880" s="5">
        <v>16.5</v>
      </c>
      <c r="E880" s="36"/>
    </row>
    <row r="881" spans="1:5" x14ac:dyDescent="0.3">
      <c r="A881" s="124" t="s">
        <v>235</v>
      </c>
      <c r="B881" s="12" t="s">
        <v>755</v>
      </c>
      <c r="C881" s="1" t="s">
        <v>1898</v>
      </c>
      <c r="D881" s="5">
        <v>14.5</v>
      </c>
      <c r="E881" s="36"/>
    </row>
    <row r="882" spans="1:5" x14ac:dyDescent="0.3">
      <c r="A882" s="124" t="s">
        <v>235</v>
      </c>
      <c r="B882" s="12" t="s">
        <v>755</v>
      </c>
      <c r="C882" s="1" t="s">
        <v>1898</v>
      </c>
      <c r="D882" s="5">
        <v>14.5</v>
      </c>
      <c r="E882" s="36"/>
    </row>
    <row r="883" spans="1:5" x14ac:dyDescent="0.3">
      <c r="A883" s="124" t="s">
        <v>235</v>
      </c>
      <c r="B883" s="12" t="s">
        <v>321</v>
      </c>
      <c r="C883" s="1" t="s">
        <v>1899</v>
      </c>
      <c r="D883" s="5">
        <v>11.5</v>
      </c>
      <c r="E883" s="36"/>
    </row>
    <row r="884" spans="1:5" x14ac:dyDescent="0.3">
      <c r="A884" s="124" t="s">
        <v>235</v>
      </c>
      <c r="B884" s="12" t="s">
        <v>321</v>
      </c>
      <c r="C884" s="1" t="s">
        <v>1899</v>
      </c>
      <c r="D884" s="5">
        <v>11.5</v>
      </c>
      <c r="E884" s="36"/>
    </row>
    <row r="885" spans="1:5" x14ac:dyDescent="0.3">
      <c r="A885" s="124" t="s">
        <v>235</v>
      </c>
      <c r="B885" s="12" t="s">
        <v>321</v>
      </c>
      <c r="C885" s="1" t="s">
        <v>322</v>
      </c>
      <c r="D885" s="5">
        <v>11.5</v>
      </c>
      <c r="E885" s="36"/>
    </row>
    <row r="886" spans="1:5" x14ac:dyDescent="0.3">
      <c r="A886" s="124" t="s">
        <v>235</v>
      </c>
      <c r="B886" s="12" t="s">
        <v>330</v>
      </c>
      <c r="C886" s="1" t="s">
        <v>331</v>
      </c>
      <c r="D886" s="5">
        <v>9.25</v>
      </c>
      <c r="E886" s="36"/>
    </row>
    <row r="887" spans="1:5" x14ac:dyDescent="0.3">
      <c r="A887" s="124" t="s">
        <v>235</v>
      </c>
      <c r="B887" s="12" t="s">
        <v>335</v>
      </c>
      <c r="C887" s="1" t="s">
        <v>336</v>
      </c>
      <c r="D887" s="5">
        <v>10.5</v>
      </c>
      <c r="E887" s="36"/>
    </row>
    <row r="888" spans="1:5" x14ac:dyDescent="0.3">
      <c r="A888" s="124" t="s">
        <v>235</v>
      </c>
      <c r="B888" s="12" t="s">
        <v>335</v>
      </c>
      <c r="C888" s="1" t="s">
        <v>336</v>
      </c>
      <c r="D888" s="5">
        <v>10.5</v>
      </c>
      <c r="E888" s="36"/>
    </row>
    <row r="889" spans="1:5" x14ac:dyDescent="0.3">
      <c r="A889" s="124" t="s">
        <v>235</v>
      </c>
      <c r="B889" s="12" t="s">
        <v>335</v>
      </c>
      <c r="C889" s="1" t="s">
        <v>336</v>
      </c>
      <c r="D889" s="5">
        <v>9.25</v>
      </c>
      <c r="E889" s="36"/>
    </row>
    <row r="890" spans="1:5" x14ac:dyDescent="0.3">
      <c r="A890" s="124" t="s">
        <v>235</v>
      </c>
      <c r="B890" s="12" t="s">
        <v>339</v>
      </c>
      <c r="C890" s="1" t="s">
        <v>340</v>
      </c>
      <c r="D890" s="5">
        <v>10.5</v>
      </c>
      <c r="E890" s="36"/>
    </row>
    <row r="891" spans="1:5" x14ac:dyDescent="0.3">
      <c r="A891" s="124" t="s">
        <v>235</v>
      </c>
      <c r="B891" s="12" t="s">
        <v>343</v>
      </c>
      <c r="C891" s="1" t="s">
        <v>344</v>
      </c>
      <c r="D891" s="5">
        <v>12.25</v>
      </c>
      <c r="E891" s="36"/>
    </row>
    <row r="892" spans="1:5" x14ac:dyDescent="0.3">
      <c r="A892" s="124" t="s">
        <v>235</v>
      </c>
      <c r="B892" s="12" t="s">
        <v>323</v>
      </c>
      <c r="C892" s="1" t="s">
        <v>1904</v>
      </c>
      <c r="D892" s="5">
        <v>12</v>
      </c>
      <c r="E892" s="36"/>
    </row>
    <row r="893" spans="1:5" x14ac:dyDescent="0.3">
      <c r="A893" s="124" t="s">
        <v>235</v>
      </c>
      <c r="B893" s="12" t="s">
        <v>326</v>
      </c>
      <c r="C893" s="1" t="s">
        <v>327</v>
      </c>
      <c r="D893" s="5">
        <v>13</v>
      </c>
      <c r="E893" s="36"/>
    </row>
    <row r="894" spans="1:5" x14ac:dyDescent="0.3">
      <c r="A894" s="124" t="s">
        <v>235</v>
      </c>
      <c r="B894" s="12" t="s">
        <v>319</v>
      </c>
      <c r="C894" s="1" t="s">
        <v>1905</v>
      </c>
      <c r="D894" s="5">
        <v>15.35</v>
      </c>
      <c r="E894" s="36"/>
    </row>
    <row r="895" spans="1:5" x14ac:dyDescent="0.3">
      <c r="A895" s="124" t="s">
        <v>235</v>
      </c>
      <c r="B895" s="12" t="s">
        <v>752</v>
      </c>
      <c r="C895" s="1" t="s">
        <v>1906</v>
      </c>
      <c r="D895" s="5">
        <v>13.95</v>
      </c>
      <c r="E895" s="36"/>
    </row>
    <row r="896" spans="1:5" x14ac:dyDescent="0.3">
      <c r="A896" s="124" t="s">
        <v>235</v>
      </c>
      <c r="B896" s="12" t="s">
        <v>316</v>
      </c>
      <c r="C896" s="1" t="s">
        <v>317</v>
      </c>
      <c r="D896" s="5">
        <v>14.65</v>
      </c>
      <c r="E896" s="36"/>
    </row>
    <row r="897" spans="1:5" x14ac:dyDescent="0.3">
      <c r="A897" s="124" t="s">
        <v>235</v>
      </c>
      <c r="B897" s="12" t="s">
        <v>324</v>
      </c>
      <c r="C897" s="1" t="s">
        <v>325</v>
      </c>
      <c r="D897" s="5">
        <v>11.950000000000001</v>
      </c>
      <c r="E897" s="36"/>
    </row>
    <row r="898" spans="1:5" x14ac:dyDescent="0.3">
      <c r="A898" s="124" t="s">
        <v>235</v>
      </c>
      <c r="B898" s="12" t="s">
        <v>345</v>
      </c>
      <c r="C898" s="1" t="s">
        <v>346</v>
      </c>
      <c r="D898" s="5">
        <v>15.95</v>
      </c>
      <c r="E898" s="36"/>
    </row>
    <row r="899" spans="1:5" x14ac:dyDescent="0.3">
      <c r="A899" s="124" t="s">
        <v>235</v>
      </c>
      <c r="B899" s="12" t="s">
        <v>1900</v>
      </c>
      <c r="C899" s="1" t="s">
        <v>1907</v>
      </c>
      <c r="D899" s="5">
        <v>13.75</v>
      </c>
      <c r="E899" s="36"/>
    </row>
    <row r="900" spans="1:5" x14ac:dyDescent="0.3">
      <c r="A900" s="124" t="s">
        <v>235</v>
      </c>
      <c r="B900" s="12" t="s">
        <v>1901</v>
      </c>
      <c r="C900" s="1" t="s">
        <v>1908</v>
      </c>
      <c r="D900" s="5">
        <v>13.95</v>
      </c>
      <c r="E900" s="36"/>
    </row>
    <row r="901" spans="1:5" x14ac:dyDescent="0.3">
      <c r="A901" s="124" t="s">
        <v>235</v>
      </c>
      <c r="B901" s="12" t="s">
        <v>696</v>
      </c>
      <c r="C901" s="1" t="s">
        <v>697</v>
      </c>
      <c r="D901" s="5">
        <v>8</v>
      </c>
      <c r="E901" s="36"/>
    </row>
    <row r="902" spans="1:5" x14ac:dyDescent="0.3">
      <c r="A902" s="124" t="s">
        <v>235</v>
      </c>
      <c r="B902" s="12" t="s">
        <v>739</v>
      </c>
      <c r="C902" s="1" t="s">
        <v>740</v>
      </c>
      <c r="D902" s="5">
        <v>10.5</v>
      </c>
      <c r="E902" s="36"/>
    </row>
    <row r="903" spans="1:5" x14ac:dyDescent="0.3">
      <c r="A903" s="124" t="s">
        <v>235</v>
      </c>
      <c r="B903" s="12" t="s">
        <v>737</v>
      </c>
      <c r="C903" s="1" t="s">
        <v>738</v>
      </c>
      <c r="D903" s="5">
        <v>12.25</v>
      </c>
      <c r="E903" s="36"/>
    </row>
    <row r="904" spans="1:5" x14ac:dyDescent="0.3">
      <c r="A904" s="124" t="s">
        <v>235</v>
      </c>
      <c r="B904" s="12" t="s">
        <v>341</v>
      </c>
      <c r="C904" s="1" t="s">
        <v>342</v>
      </c>
      <c r="D904" s="5">
        <v>12.25</v>
      </c>
      <c r="E904" s="36"/>
    </row>
    <row r="905" spans="1:5" x14ac:dyDescent="0.3">
      <c r="A905" s="124" t="s">
        <v>235</v>
      </c>
      <c r="B905" s="12" t="s">
        <v>689</v>
      </c>
      <c r="C905" s="1" t="s">
        <v>1909</v>
      </c>
      <c r="D905" s="5">
        <v>13.25</v>
      </c>
      <c r="E905" s="36"/>
    </row>
    <row r="906" spans="1:5" x14ac:dyDescent="0.3">
      <c r="A906" s="124" t="s">
        <v>235</v>
      </c>
      <c r="B906" s="12" t="s">
        <v>1902</v>
      </c>
      <c r="C906" s="1" t="s">
        <v>1910</v>
      </c>
      <c r="D906" s="5">
        <v>10.95</v>
      </c>
      <c r="E906" s="36"/>
    </row>
    <row r="907" spans="1:5" x14ac:dyDescent="0.3">
      <c r="A907" s="124" t="s">
        <v>235</v>
      </c>
      <c r="B907" s="12" t="s">
        <v>679</v>
      </c>
      <c r="C907" s="1" t="s">
        <v>680</v>
      </c>
      <c r="D907" s="5">
        <v>11.75</v>
      </c>
      <c r="E907" s="36"/>
    </row>
    <row r="908" spans="1:5" x14ac:dyDescent="0.3">
      <c r="A908" s="124" t="s">
        <v>235</v>
      </c>
      <c r="B908" s="12" t="s">
        <v>687</v>
      </c>
      <c r="C908" s="1" t="s">
        <v>688</v>
      </c>
      <c r="D908" s="5">
        <v>15.95</v>
      </c>
      <c r="E908" s="36"/>
    </row>
    <row r="909" spans="1:5" x14ac:dyDescent="0.3">
      <c r="A909" s="124" t="s">
        <v>235</v>
      </c>
      <c r="B909" s="12" t="s">
        <v>716</v>
      </c>
      <c r="C909" s="1" t="s">
        <v>717</v>
      </c>
      <c r="D909" s="5">
        <v>14.5</v>
      </c>
      <c r="E909" s="36"/>
    </row>
    <row r="910" spans="1:5" x14ac:dyDescent="0.3">
      <c r="A910" s="124" t="s">
        <v>235</v>
      </c>
      <c r="B910" s="12" t="s">
        <v>714</v>
      </c>
      <c r="C910" s="1" t="s">
        <v>715</v>
      </c>
      <c r="D910" s="5">
        <v>13.5</v>
      </c>
      <c r="E910" s="36"/>
    </row>
    <row r="911" spans="1:5" x14ac:dyDescent="0.3">
      <c r="A911" s="124" t="s">
        <v>235</v>
      </c>
      <c r="B911" s="12" t="s">
        <v>714</v>
      </c>
      <c r="C911" s="1" t="s">
        <v>715</v>
      </c>
      <c r="D911" s="5">
        <v>13.5</v>
      </c>
      <c r="E911" s="36"/>
    </row>
    <row r="912" spans="1:5" x14ac:dyDescent="0.3">
      <c r="A912" s="124" t="s">
        <v>235</v>
      </c>
      <c r="B912" s="12" t="s">
        <v>718</v>
      </c>
      <c r="C912" s="1" t="s">
        <v>719</v>
      </c>
      <c r="D912" s="5">
        <v>10.75</v>
      </c>
      <c r="E912" s="36"/>
    </row>
    <row r="913" spans="1:5" x14ac:dyDescent="0.3">
      <c r="A913" s="124" t="s">
        <v>235</v>
      </c>
      <c r="B913" s="12" t="s">
        <v>702</v>
      </c>
      <c r="C913" s="1" t="s">
        <v>703</v>
      </c>
      <c r="D913" s="5">
        <v>10.95</v>
      </c>
      <c r="E913" s="36"/>
    </row>
    <row r="914" spans="1:5" x14ac:dyDescent="0.3">
      <c r="A914" s="124" t="s">
        <v>235</v>
      </c>
      <c r="B914" s="12" t="s">
        <v>681</v>
      </c>
      <c r="C914" s="1" t="s">
        <v>682</v>
      </c>
      <c r="D914" s="5">
        <v>14.75</v>
      </c>
      <c r="E914" s="36"/>
    </row>
    <row r="915" spans="1:5" x14ac:dyDescent="0.3">
      <c r="A915" s="124" t="s">
        <v>235</v>
      </c>
      <c r="B915" s="12" t="s">
        <v>683</v>
      </c>
      <c r="C915" s="1" t="s">
        <v>684</v>
      </c>
      <c r="D915" s="5">
        <v>13.25</v>
      </c>
      <c r="E915" s="36"/>
    </row>
    <row r="916" spans="1:5" x14ac:dyDescent="0.3">
      <c r="A916" s="124" t="s">
        <v>235</v>
      </c>
      <c r="B916" s="12" t="s">
        <v>1903</v>
      </c>
      <c r="C916" s="1" t="s">
        <v>1911</v>
      </c>
      <c r="D916" s="5">
        <v>15.95</v>
      </c>
      <c r="E916" s="36"/>
    </row>
    <row r="917" spans="1:5" x14ac:dyDescent="0.3">
      <c r="A917" s="124" t="s">
        <v>235</v>
      </c>
      <c r="B917" s="12" t="s">
        <v>724</v>
      </c>
      <c r="C917" s="1" t="s">
        <v>1912</v>
      </c>
      <c r="D917" s="5">
        <v>12.25</v>
      </c>
      <c r="E917" s="36"/>
    </row>
    <row r="918" spans="1:5" x14ac:dyDescent="0.3">
      <c r="A918" s="124" t="s">
        <v>235</v>
      </c>
      <c r="B918" s="12" t="s">
        <v>724</v>
      </c>
      <c r="C918" s="1" t="s">
        <v>725</v>
      </c>
      <c r="D918" s="5">
        <v>12.25</v>
      </c>
      <c r="E918" s="36"/>
    </row>
    <row r="919" spans="1:5" x14ac:dyDescent="0.3">
      <c r="A919" s="124" t="s">
        <v>235</v>
      </c>
      <c r="B919" s="12" t="s">
        <v>704</v>
      </c>
      <c r="C919" s="1" t="s">
        <v>705</v>
      </c>
      <c r="D919" s="5">
        <v>9.75</v>
      </c>
      <c r="E919" s="36"/>
    </row>
    <row r="920" spans="1:5" x14ac:dyDescent="0.3">
      <c r="A920" s="124" t="s">
        <v>235</v>
      </c>
      <c r="B920" s="12" t="s">
        <v>726</v>
      </c>
      <c r="C920" s="1" t="s">
        <v>727</v>
      </c>
      <c r="D920" s="5">
        <v>9.9499999999999993</v>
      </c>
      <c r="E920" s="36"/>
    </row>
    <row r="921" spans="1:5" x14ac:dyDescent="0.3">
      <c r="A921" s="124" t="s">
        <v>235</v>
      </c>
      <c r="B921" s="12" t="s">
        <v>690</v>
      </c>
      <c r="C921" s="1" t="s">
        <v>1913</v>
      </c>
      <c r="D921" s="5">
        <v>12.25</v>
      </c>
      <c r="E921" s="36"/>
    </row>
    <row r="922" spans="1:5" x14ac:dyDescent="0.3">
      <c r="A922" s="124" t="s">
        <v>235</v>
      </c>
      <c r="B922" s="12" t="s">
        <v>690</v>
      </c>
      <c r="C922" s="1" t="s">
        <v>1913</v>
      </c>
      <c r="D922" s="5">
        <v>12.25</v>
      </c>
      <c r="E922" s="36"/>
    </row>
    <row r="923" spans="1:5" x14ac:dyDescent="0.3">
      <c r="A923" s="124" t="s">
        <v>235</v>
      </c>
      <c r="B923" s="12" t="s">
        <v>675</v>
      </c>
      <c r="C923" s="1" t="s">
        <v>1914</v>
      </c>
      <c r="D923" s="5">
        <v>11.95</v>
      </c>
      <c r="E923" s="36"/>
    </row>
    <row r="924" spans="1:5" x14ac:dyDescent="0.3">
      <c r="A924" s="124" t="s">
        <v>235</v>
      </c>
      <c r="B924" s="12" t="s">
        <v>675</v>
      </c>
      <c r="C924" s="1" t="s">
        <v>676</v>
      </c>
      <c r="D924" s="5">
        <v>15.25</v>
      </c>
      <c r="E924" s="36"/>
    </row>
    <row r="925" spans="1:5" x14ac:dyDescent="0.3">
      <c r="A925" s="124" t="s">
        <v>235</v>
      </c>
      <c r="B925" s="12" t="s">
        <v>675</v>
      </c>
      <c r="C925" s="1" t="s">
        <v>676</v>
      </c>
      <c r="D925" s="5">
        <v>15.25</v>
      </c>
      <c r="E925" s="36"/>
    </row>
    <row r="926" spans="1:5" x14ac:dyDescent="0.3">
      <c r="A926" s="124" t="s">
        <v>235</v>
      </c>
      <c r="B926" s="12" t="s">
        <v>675</v>
      </c>
      <c r="C926" s="1" t="s">
        <v>676</v>
      </c>
      <c r="D926" s="5">
        <v>15.25</v>
      </c>
      <c r="E926" s="36"/>
    </row>
    <row r="927" spans="1:5" x14ac:dyDescent="0.3">
      <c r="A927" s="124" t="s">
        <v>235</v>
      </c>
      <c r="B927" s="12" t="s">
        <v>675</v>
      </c>
      <c r="C927" s="1" t="s">
        <v>676</v>
      </c>
      <c r="D927" s="5">
        <v>15.25</v>
      </c>
      <c r="E927" s="36"/>
    </row>
    <row r="928" spans="1:5" x14ac:dyDescent="0.3">
      <c r="A928" s="124" t="s">
        <v>235</v>
      </c>
      <c r="B928" s="12" t="s">
        <v>677</v>
      </c>
      <c r="C928" s="1" t="s">
        <v>678</v>
      </c>
      <c r="D928" s="5">
        <v>13.75</v>
      </c>
      <c r="E928" s="36"/>
    </row>
    <row r="929" spans="1:5" x14ac:dyDescent="0.3">
      <c r="A929" s="124" t="s">
        <v>235</v>
      </c>
      <c r="B929" s="12" t="s">
        <v>685</v>
      </c>
      <c r="C929" s="1" t="s">
        <v>686</v>
      </c>
      <c r="D929" s="5">
        <v>12.25</v>
      </c>
      <c r="E929" s="36"/>
    </row>
    <row r="930" spans="1:5" x14ac:dyDescent="0.3">
      <c r="A930" s="124" t="s">
        <v>235</v>
      </c>
      <c r="B930" s="12" t="s">
        <v>735</v>
      </c>
      <c r="C930" s="1" t="s">
        <v>736</v>
      </c>
      <c r="D930" s="5">
        <v>13.5</v>
      </c>
      <c r="E930" s="36"/>
    </row>
    <row r="931" spans="1:5" x14ac:dyDescent="0.3">
      <c r="A931" s="124" t="s">
        <v>235</v>
      </c>
      <c r="B931" s="12" t="s">
        <v>741</v>
      </c>
      <c r="C931" s="1" t="s">
        <v>742</v>
      </c>
      <c r="D931" s="5">
        <v>14.5</v>
      </c>
      <c r="E931" s="36"/>
    </row>
    <row r="932" spans="1:5" x14ac:dyDescent="0.3">
      <c r="A932" s="124" t="s">
        <v>235</v>
      </c>
      <c r="B932" s="12" t="s">
        <v>743</v>
      </c>
      <c r="C932" s="1" t="s">
        <v>744</v>
      </c>
      <c r="D932" s="5">
        <v>12.75</v>
      </c>
      <c r="E932" s="36"/>
    </row>
    <row r="933" spans="1:5" x14ac:dyDescent="0.3">
      <c r="A933" s="124" t="s">
        <v>235</v>
      </c>
      <c r="B933" s="12" t="s">
        <v>422</v>
      </c>
      <c r="C933" s="1" t="s">
        <v>423</v>
      </c>
      <c r="D933" s="5">
        <v>62.95</v>
      </c>
      <c r="E933" s="36"/>
    </row>
    <row r="934" spans="1:5" x14ac:dyDescent="0.3">
      <c r="A934" s="124" t="s">
        <v>235</v>
      </c>
      <c r="B934" s="12" t="s">
        <v>422</v>
      </c>
      <c r="C934" s="1" t="s">
        <v>423</v>
      </c>
      <c r="D934" s="5">
        <v>62.95</v>
      </c>
      <c r="E934" s="36"/>
    </row>
    <row r="935" spans="1:5" x14ac:dyDescent="0.3">
      <c r="A935" s="124" t="s">
        <v>235</v>
      </c>
      <c r="B935" s="12" t="s">
        <v>411</v>
      </c>
      <c r="C935" s="1" t="s">
        <v>1921</v>
      </c>
      <c r="D935" s="5">
        <v>15.75</v>
      </c>
      <c r="E935" s="36"/>
    </row>
    <row r="936" spans="1:5" x14ac:dyDescent="0.3">
      <c r="A936" s="124" t="s">
        <v>235</v>
      </c>
      <c r="B936" s="12" t="s">
        <v>411</v>
      </c>
      <c r="C936" s="1" t="s">
        <v>1922</v>
      </c>
      <c r="D936" s="5">
        <v>16.5</v>
      </c>
      <c r="E936" s="36"/>
    </row>
    <row r="937" spans="1:5" x14ac:dyDescent="0.3">
      <c r="A937" s="124" t="s">
        <v>235</v>
      </c>
      <c r="B937" s="12" t="s">
        <v>411</v>
      </c>
      <c r="C937" s="1" t="s">
        <v>412</v>
      </c>
      <c r="D937" s="5">
        <v>16.5</v>
      </c>
      <c r="E937" s="36"/>
    </row>
    <row r="938" spans="1:5" x14ac:dyDescent="0.3">
      <c r="A938" s="124" t="s">
        <v>235</v>
      </c>
      <c r="B938" s="12" t="s">
        <v>353</v>
      </c>
      <c r="C938" s="1" t="s">
        <v>354</v>
      </c>
      <c r="D938" s="5">
        <v>37.950000000000003</v>
      </c>
      <c r="E938" s="36"/>
    </row>
    <row r="939" spans="1:5" x14ac:dyDescent="0.3">
      <c r="A939" s="124" t="s">
        <v>235</v>
      </c>
      <c r="B939" s="12" t="s">
        <v>371</v>
      </c>
      <c r="C939" s="1" t="s">
        <v>372</v>
      </c>
      <c r="D939" s="5">
        <v>37.950000000000003</v>
      </c>
      <c r="E939" s="36"/>
    </row>
    <row r="940" spans="1:5" x14ac:dyDescent="0.3">
      <c r="A940" s="124" t="s">
        <v>235</v>
      </c>
      <c r="B940" s="12" t="s">
        <v>1915</v>
      </c>
      <c r="C940" s="1" t="s">
        <v>1923</v>
      </c>
      <c r="D940" s="5">
        <v>53.95</v>
      </c>
      <c r="E940" s="36"/>
    </row>
    <row r="941" spans="1:5" x14ac:dyDescent="0.3">
      <c r="A941" s="124" t="s">
        <v>235</v>
      </c>
      <c r="B941" s="12" t="s">
        <v>1916</v>
      </c>
      <c r="C941" s="1" t="s">
        <v>1924</v>
      </c>
      <c r="D941" s="5">
        <v>32.950000000000003</v>
      </c>
      <c r="E941" s="36"/>
    </row>
    <row r="942" spans="1:5" x14ac:dyDescent="0.3">
      <c r="A942" s="124" t="s">
        <v>235</v>
      </c>
      <c r="B942" s="12" t="s">
        <v>1916</v>
      </c>
      <c r="C942" s="1" t="s">
        <v>1925</v>
      </c>
      <c r="D942" s="5">
        <v>36.950000000000003</v>
      </c>
      <c r="E942" s="36"/>
    </row>
    <row r="943" spans="1:5" x14ac:dyDescent="0.3">
      <c r="A943" s="124" t="s">
        <v>235</v>
      </c>
      <c r="B943" s="12" t="s">
        <v>1917</v>
      </c>
      <c r="C943" s="1" t="s">
        <v>1926</v>
      </c>
      <c r="D943" s="5">
        <v>23.95</v>
      </c>
      <c r="E943" s="36"/>
    </row>
    <row r="944" spans="1:5" x14ac:dyDescent="0.3">
      <c r="A944" s="124" t="s">
        <v>235</v>
      </c>
      <c r="B944" s="12" t="s">
        <v>1917</v>
      </c>
      <c r="C944" s="1" t="s">
        <v>1926</v>
      </c>
      <c r="D944" s="5">
        <v>23.95</v>
      </c>
      <c r="E944" s="36"/>
    </row>
    <row r="945" spans="1:5" x14ac:dyDescent="0.3">
      <c r="A945" s="124" t="s">
        <v>235</v>
      </c>
      <c r="B945" s="12" t="s">
        <v>1917</v>
      </c>
      <c r="C945" s="1" t="s">
        <v>1927</v>
      </c>
      <c r="D945" s="5">
        <v>25.75</v>
      </c>
      <c r="E945" s="36"/>
    </row>
    <row r="946" spans="1:5" x14ac:dyDescent="0.3">
      <c r="A946" s="124" t="s">
        <v>235</v>
      </c>
      <c r="B946" s="12" t="s">
        <v>1917</v>
      </c>
      <c r="C946" s="1" t="s">
        <v>1927</v>
      </c>
      <c r="D946" s="5">
        <v>25.75</v>
      </c>
      <c r="E946" s="36"/>
    </row>
    <row r="947" spans="1:5" x14ac:dyDescent="0.3">
      <c r="A947" s="124" t="s">
        <v>235</v>
      </c>
      <c r="B947" s="12" t="s">
        <v>1918</v>
      </c>
      <c r="C947" s="1" t="s">
        <v>1928</v>
      </c>
      <c r="D947" s="5">
        <v>25.75</v>
      </c>
      <c r="E947" s="36"/>
    </row>
    <row r="948" spans="1:5" x14ac:dyDescent="0.3">
      <c r="A948" s="124" t="s">
        <v>235</v>
      </c>
      <c r="B948" s="12" t="s">
        <v>1919</v>
      </c>
      <c r="C948" s="1" t="s">
        <v>1929</v>
      </c>
      <c r="D948" s="5">
        <v>21.5</v>
      </c>
      <c r="E948" s="36"/>
    </row>
    <row r="949" spans="1:5" x14ac:dyDescent="0.3">
      <c r="A949" s="124" t="s">
        <v>235</v>
      </c>
      <c r="B949" s="12" t="s">
        <v>1919</v>
      </c>
      <c r="C949" s="1" t="s">
        <v>1929</v>
      </c>
      <c r="D949" s="5">
        <v>21.5</v>
      </c>
      <c r="E949" s="36"/>
    </row>
    <row r="950" spans="1:5" x14ac:dyDescent="0.3">
      <c r="A950" s="124" t="s">
        <v>235</v>
      </c>
      <c r="B950" s="12" t="s">
        <v>1920</v>
      </c>
      <c r="C950" s="1" t="s">
        <v>1930</v>
      </c>
      <c r="D950" s="5">
        <v>21.5</v>
      </c>
      <c r="E950" s="36"/>
    </row>
    <row r="951" spans="1:5" x14ac:dyDescent="0.3">
      <c r="A951" s="124" t="s">
        <v>235</v>
      </c>
      <c r="B951" s="12" t="s">
        <v>1920</v>
      </c>
      <c r="C951" s="1" t="s">
        <v>1930</v>
      </c>
      <c r="D951" s="5">
        <v>21.5</v>
      </c>
      <c r="E951" s="36"/>
    </row>
    <row r="952" spans="1:5" x14ac:dyDescent="0.3">
      <c r="A952" s="124" t="s">
        <v>235</v>
      </c>
      <c r="B952" s="12" t="s">
        <v>389</v>
      </c>
      <c r="C952" s="1" t="s">
        <v>1940</v>
      </c>
      <c r="D952" s="5">
        <v>34.75</v>
      </c>
      <c r="E952" s="36"/>
    </row>
    <row r="953" spans="1:5" x14ac:dyDescent="0.3">
      <c r="A953" s="124" t="s">
        <v>235</v>
      </c>
      <c r="B953" s="12" t="s">
        <v>389</v>
      </c>
      <c r="C953" s="1" t="s">
        <v>1941</v>
      </c>
      <c r="D953" s="5">
        <v>39.950000000000003</v>
      </c>
      <c r="E953" s="36"/>
    </row>
    <row r="954" spans="1:5" x14ac:dyDescent="0.3">
      <c r="A954" s="124" t="s">
        <v>235</v>
      </c>
      <c r="B954" s="12" t="s">
        <v>390</v>
      </c>
      <c r="C954" s="1" t="s">
        <v>1942</v>
      </c>
      <c r="D954" s="5">
        <v>39.950000000000003</v>
      </c>
      <c r="E954" s="36"/>
    </row>
    <row r="955" spans="1:5" x14ac:dyDescent="0.3">
      <c r="A955" s="124" t="s">
        <v>235</v>
      </c>
      <c r="B955" s="12" t="s">
        <v>373</v>
      </c>
      <c r="C955" s="1" t="s">
        <v>1943</v>
      </c>
      <c r="D955" s="5">
        <v>30.95</v>
      </c>
      <c r="E955" s="36"/>
    </row>
    <row r="956" spans="1:5" x14ac:dyDescent="0.3">
      <c r="A956" s="124" t="s">
        <v>235</v>
      </c>
      <c r="B956" s="12" t="s">
        <v>374</v>
      </c>
      <c r="C956" s="1" t="s">
        <v>1944</v>
      </c>
      <c r="D956" s="5">
        <v>29.95</v>
      </c>
      <c r="E956" s="36"/>
    </row>
    <row r="957" spans="1:5" x14ac:dyDescent="0.3">
      <c r="A957" s="124" t="s">
        <v>235</v>
      </c>
      <c r="B957" s="12" t="s">
        <v>349</v>
      </c>
      <c r="C957" s="1" t="s">
        <v>350</v>
      </c>
      <c r="D957" s="5">
        <v>63</v>
      </c>
      <c r="E957" s="36"/>
    </row>
    <row r="958" spans="1:5" x14ac:dyDescent="0.3">
      <c r="A958" s="124" t="s">
        <v>235</v>
      </c>
      <c r="B958" s="12" t="s">
        <v>1931</v>
      </c>
      <c r="C958" s="1" t="s">
        <v>1945</v>
      </c>
      <c r="D958" s="5">
        <v>43.6</v>
      </c>
      <c r="E958" s="36"/>
    </row>
    <row r="959" spans="1:5" x14ac:dyDescent="0.3">
      <c r="A959" s="124" t="s">
        <v>235</v>
      </c>
      <c r="B959" s="12" t="s">
        <v>1932</v>
      </c>
      <c r="C959" s="1" t="s">
        <v>1946</v>
      </c>
      <c r="D959" s="5">
        <v>34.950000000000003</v>
      </c>
      <c r="E959" s="36"/>
    </row>
    <row r="960" spans="1:5" x14ac:dyDescent="0.3">
      <c r="A960" s="124" t="s">
        <v>235</v>
      </c>
      <c r="B960" s="12" t="s">
        <v>1933</v>
      </c>
      <c r="C960" s="1" t="s">
        <v>1947</v>
      </c>
      <c r="D960" s="5">
        <v>42.25</v>
      </c>
      <c r="E960" s="36"/>
    </row>
    <row r="961" spans="1:5" x14ac:dyDescent="0.3">
      <c r="A961" s="124" t="s">
        <v>235</v>
      </c>
      <c r="B961" s="12" t="s">
        <v>1934</v>
      </c>
      <c r="C961" s="1" t="s">
        <v>1948</v>
      </c>
      <c r="D961" s="5">
        <v>39.25</v>
      </c>
      <c r="E961" s="36"/>
    </row>
    <row r="962" spans="1:5" x14ac:dyDescent="0.3">
      <c r="A962" s="124" t="s">
        <v>235</v>
      </c>
      <c r="B962" s="12" t="s">
        <v>1935</v>
      </c>
      <c r="C962" s="1" t="s">
        <v>1949</v>
      </c>
      <c r="D962" s="5">
        <v>30.25</v>
      </c>
      <c r="E962" s="36"/>
    </row>
    <row r="963" spans="1:5" x14ac:dyDescent="0.3">
      <c r="A963" s="124" t="s">
        <v>235</v>
      </c>
      <c r="B963" s="12" t="s">
        <v>1936</v>
      </c>
      <c r="C963" s="1" t="s">
        <v>1950</v>
      </c>
      <c r="D963" s="5">
        <v>35.950000000000003</v>
      </c>
      <c r="E963" s="36"/>
    </row>
    <row r="964" spans="1:5" x14ac:dyDescent="0.3">
      <c r="A964" s="124" t="s">
        <v>235</v>
      </c>
      <c r="B964" s="12" t="s">
        <v>1937</v>
      </c>
      <c r="C964" s="1" t="s">
        <v>1951</v>
      </c>
      <c r="D964" s="5">
        <v>27.5</v>
      </c>
      <c r="E964" s="36"/>
    </row>
    <row r="965" spans="1:5" x14ac:dyDescent="0.3">
      <c r="A965" s="124" t="s">
        <v>235</v>
      </c>
      <c r="B965" s="12" t="s">
        <v>348</v>
      </c>
      <c r="C965" s="1" t="s">
        <v>1952</v>
      </c>
      <c r="D965" s="5">
        <v>27.5</v>
      </c>
      <c r="E965" s="36"/>
    </row>
    <row r="966" spans="1:5" x14ac:dyDescent="0.3">
      <c r="A966" s="124" t="s">
        <v>235</v>
      </c>
      <c r="B966" s="12" t="s">
        <v>347</v>
      </c>
      <c r="C966" s="1" t="s">
        <v>1953</v>
      </c>
      <c r="D966" s="5">
        <v>35.950000000000003</v>
      </c>
      <c r="E966" s="36"/>
    </row>
    <row r="967" spans="1:5" x14ac:dyDescent="0.3">
      <c r="A967" s="124" t="s">
        <v>235</v>
      </c>
      <c r="B967" s="12" t="s">
        <v>417</v>
      </c>
      <c r="C967" s="1" t="s">
        <v>418</v>
      </c>
      <c r="D967" s="5">
        <v>31.5</v>
      </c>
      <c r="E967" s="36"/>
    </row>
    <row r="968" spans="1:5" x14ac:dyDescent="0.3">
      <c r="A968" s="124" t="s">
        <v>235</v>
      </c>
      <c r="B968" s="12" t="s">
        <v>420</v>
      </c>
      <c r="C968" s="1" t="s">
        <v>421</v>
      </c>
      <c r="D968" s="5">
        <v>22.75</v>
      </c>
      <c r="E968" s="36"/>
    </row>
    <row r="969" spans="1:5" x14ac:dyDescent="0.3">
      <c r="A969" s="124" t="s">
        <v>235</v>
      </c>
      <c r="B969" s="12" t="s">
        <v>375</v>
      </c>
      <c r="C969" s="1" t="s">
        <v>376</v>
      </c>
      <c r="D969" s="5">
        <v>29.75</v>
      </c>
      <c r="E969" s="36"/>
    </row>
    <row r="970" spans="1:5" x14ac:dyDescent="0.3">
      <c r="A970" s="124" t="s">
        <v>235</v>
      </c>
      <c r="B970" s="12" t="s">
        <v>391</v>
      </c>
      <c r="C970" s="1" t="s">
        <v>392</v>
      </c>
      <c r="D970" s="5">
        <v>27.25</v>
      </c>
      <c r="E970" s="36"/>
    </row>
    <row r="971" spans="1:5" x14ac:dyDescent="0.3">
      <c r="A971" s="124" t="s">
        <v>235</v>
      </c>
      <c r="B971" s="12" t="s">
        <v>361</v>
      </c>
      <c r="C971" s="1" t="s">
        <v>362</v>
      </c>
      <c r="D971" s="5">
        <v>18.25</v>
      </c>
      <c r="E971" s="36"/>
    </row>
    <row r="972" spans="1:5" x14ac:dyDescent="0.3">
      <c r="A972" s="124" t="s">
        <v>235</v>
      </c>
      <c r="B972" s="12" t="s">
        <v>359</v>
      </c>
      <c r="C972" s="1" t="s">
        <v>1954</v>
      </c>
      <c r="D972" s="5">
        <v>16.5</v>
      </c>
      <c r="E972" s="36"/>
    </row>
    <row r="973" spans="1:5" x14ac:dyDescent="0.3">
      <c r="A973" s="124" t="s">
        <v>235</v>
      </c>
      <c r="B973" s="12" t="s">
        <v>359</v>
      </c>
      <c r="C973" s="1" t="s">
        <v>360</v>
      </c>
      <c r="D973" s="5">
        <v>20.5</v>
      </c>
      <c r="E973" s="36"/>
    </row>
    <row r="974" spans="1:5" x14ac:dyDescent="0.3">
      <c r="A974" s="124" t="s">
        <v>235</v>
      </c>
      <c r="B974" s="12" t="s">
        <v>359</v>
      </c>
      <c r="C974" s="1" t="s">
        <v>360</v>
      </c>
      <c r="D974" s="5">
        <v>20.5</v>
      </c>
      <c r="E974" s="36"/>
    </row>
    <row r="975" spans="1:5" x14ac:dyDescent="0.3">
      <c r="A975" s="124" t="s">
        <v>235</v>
      </c>
      <c r="B975" s="12" t="s">
        <v>385</v>
      </c>
      <c r="C975" s="1" t="s">
        <v>386</v>
      </c>
      <c r="D975" s="5">
        <v>14.75</v>
      </c>
      <c r="E975" s="36"/>
    </row>
    <row r="976" spans="1:5" x14ac:dyDescent="0.3">
      <c r="A976" s="124" t="s">
        <v>235</v>
      </c>
      <c r="B976" s="12" t="s">
        <v>401</v>
      </c>
      <c r="C976" s="1" t="s">
        <v>402</v>
      </c>
      <c r="D976" s="5">
        <v>16.95</v>
      </c>
      <c r="E976" s="36"/>
    </row>
    <row r="977" spans="1:5" x14ac:dyDescent="0.3">
      <c r="A977" s="124" t="s">
        <v>235</v>
      </c>
      <c r="B977" s="12" t="s">
        <v>395</v>
      </c>
      <c r="C977" s="1" t="s">
        <v>396</v>
      </c>
      <c r="D977" s="5">
        <v>15.25</v>
      </c>
      <c r="E977" s="36"/>
    </row>
    <row r="978" spans="1:5" x14ac:dyDescent="0.3">
      <c r="A978" s="124" t="s">
        <v>235</v>
      </c>
      <c r="B978" s="12" t="s">
        <v>415</v>
      </c>
      <c r="C978" s="1" t="s">
        <v>416</v>
      </c>
      <c r="D978" s="5">
        <v>24.45</v>
      </c>
      <c r="E978" s="36"/>
    </row>
    <row r="979" spans="1:5" x14ac:dyDescent="0.3">
      <c r="A979" s="124" t="s">
        <v>235</v>
      </c>
      <c r="B979" s="12" t="s">
        <v>383</v>
      </c>
      <c r="C979" s="1" t="s">
        <v>384</v>
      </c>
      <c r="D979" s="5">
        <v>12.75</v>
      </c>
      <c r="E979" s="36"/>
    </row>
    <row r="980" spans="1:5" x14ac:dyDescent="0.3">
      <c r="A980" s="124" t="s">
        <v>235</v>
      </c>
      <c r="B980" s="12" t="s">
        <v>393</v>
      </c>
      <c r="C980" s="1" t="s">
        <v>394</v>
      </c>
      <c r="D980" s="5">
        <v>14.5</v>
      </c>
      <c r="E980" s="36"/>
    </row>
    <row r="981" spans="1:5" x14ac:dyDescent="0.3">
      <c r="A981" s="124" t="s">
        <v>235</v>
      </c>
      <c r="B981" s="12" t="s">
        <v>366</v>
      </c>
      <c r="C981" s="1" t="s">
        <v>367</v>
      </c>
      <c r="D981" s="5">
        <v>21.5</v>
      </c>
      <c r="E981" s="36"/>
    </row>
    <row r="982" spans="1:5" x14ac:dyDescent="0.3">
      <c r="A982" s="124" t="s">
        <v>235</v>
      </c>
      <c r="B982" s="12" t="s">
        <v>366</v>
      </c>
      <c r="C982" s="1" t="s">
        <v>367</v>
      </c>
      <c r="D982" s="5">
        <v>21.5</v>
      </c>
      <c r="E982" s="36"/>
    </row>
    <row r="983" spans="1:5" x14ac:dyDescent="0.3">
      <c r="A983" s="124" t="s">
        <v>235</v>
      </c>
      <c r="B983" s="12" t="s">
        <v>756</v>
      </c>
      <c r="C983" s="1" t="s">
        <v>1955</v>
      </c>
      <c r="D983" s="5">
        <v>25.25</v>
      </c>
      <c r="E983" s="36"/>
    </row>
    <row r="984" spans="1:5" x14ac:dyDescent="0.3">
      <c r="A984" s="124" t="s">
        <v>235</v>
      </c>
      <c r="B984" s="12" t="s">
        <v>1938</v>
      </c>
      <c r="C984" s="1" t="s">
        <v>1956</v>
      </c>
      <c r="D984" s="5">
        <v>23.75</v>
      </c>
      <c r="E984" s="36"/>
    </row>
    <row r="985" spans="1:5" x14ac:dyDescent="0.3">
      <c r="A985" s="124" t="s">
        <v>235</v>
      </c>
      <c r="B985" s="12" t="s">
        <v>1938</v>
      </c>
      <c r="C985" s="1" t="s">
        <v>1956</v>
      </c>
      <c r="D985" s="5">
        <v>23.75</v>
      </c>
      <c r="E985" s="36"/>
    </row>
    <row r="986" spans="1:5" x14ac:dyDescent="0.3">
      <c r="A986" s="124" t="s">
        <v>235</v>
      </c>
      <c r="B986" s="12" t="s">
        <v>1939</v>
      </c>
      <c r="C986" s="1" t="s">
        <v>1957</v>
      </c>
      <c r="D986" s="5">
        <v>28.95</v>
      </c>
      <c r="E986" s="36"/>
    </row>
    <row r="987" spans="1:5" x14ac:dyDescent="0.3">
      <c r="A987" s="124" t="s">
        <v>235</v>
      </c>
      <c r="B987" s="12" t="s">
        <v>351</v>
      </c>
      <c r="C987" s="1" t="s">
        <v>1958</v>
      </c>
      <c r="D987" s="5">
        <v>22.95</v>
      </c>
      <c r="E987" s="36"/>
    </row>
    <row r="988" spans="1:5" x14ac:dyDescent="0.3">
      <c r="A988" s="124" t="s">
        <v>235</v>
      </c>
      <c r="B988" s="12" t="s">
        <v>351</v>
      </c>
      <c r="C988" s="1" t="s">
        <v>352</v>
      </c>
      <c r="D988" s="5">
        <v>24.5</v>
      </c>
      <c r="E988" s="36"/>
    </row>
    <row r="989" spans="1:5" x14ac:dyDescent="0.3">
      <c r="A989" s="124" t="s">
        <v>235</v>
      </c>
      <c r="B989" s="12" t="s">
        <v>355</v>
      </c>
      <c r="C989" s="1" t="s">
        <v>356</v>
      </c>
      <c r="D989" s="5">
        <v>22.5</v>
      </c>
      <c r="E989" s="36"/>
    </row>
    <row r="990" spans="1:5" x14ac:dyDescent="0.3">
      <c r="A990" s="124" t="s">
        <v>235</v>
      </c>
      <c r="B990" s="12" t="s">
        <v>355</v>
      </c>
      <c r="C990" s="1" t="s">
        <v>356</v>
      </c>
      <c r="D990" s="5">
        <v>22.5</v>
      </c>
      <c r="E990" s="36"/>
    </row>
    <row r="991" spans="1:5" x14ac:dyDescent="0.3">
      <c r="A991" s="124" t="s">
        <v>235</v>
      </c>
      <c r="B991" s="12" t="s">
        <v>355</v>
      </c>
      <c r="C991" s="1" t="s">
        <v>356</v>
      </c>
      <c r="D991" s="5">
        <v>22.5</v>
      </c>
      <c r="E991" s="36"/>
    </row>
    <row r="992" spans="1:5" x14ac:dyDescent="0.3">
      <c r="A992" s="124" t="s">
        <v>235</v>
      </c>
      <c r="B992" s="12" t="s">
        <v>355</v>
      </c>
      <c r="C992" s="1" t="s">
        <v>356</v>
      </c>
      <c r="D992" s="5">
        <v>22.5</v>
      </c>
      <c r="E992" s="36"/>
    </row>
    <row r="993" spans="1:5" x14ac:dyDescent="0.3">
      <c r="A993" s="124" t="s">
        <v>235</v>
      </c>
      <c r="B993" s="12" t="s">
        <v>377</v>
      </c>
      <c r="C993" s="1" t="s">
        <v>378</v>
      </c>
      <c r="D993" s="5">
        <v>19.95</v>
      </c>
      <c r="E993" s="36"/>
    </row>
    <row r="994" spans="1:5" x14ac:dyDescent="0.3">
      <c r="A994" s="124" t="s">
        <v>235</v>
      </c>
      <c r="B994" s="12" t="s">
        <v>357</v>
      </c>
      <c r="C994" s="1" t="s">
        <v>358</v>
      </c>
      <c r="D994" s="5">
        <v>22.5</v>
      </c>
      <c r="E994" s="36"/>
    </row>
    <row r="995" spans="1:5" x14ac:dyDescent="0.3">
      <c r="A995" s="124" t="s">
        <v>235</v>
      </c>
      <c r="B995" s="12" t="s">
        <v>357</v>
      </c>
      <c r="C995" s="1" t="s">
        <v>358</v>
      </c>
      <c r="D995" s="5">
        <v>22.5</v>
      </c>
      <c r="E995" s="36"/>
    </row>
    <row r="996" spans="1:5" x14ac:dyDescent="0.3">
      <c r="A996" s="124" t="s">
        <v>235</v>
      </c>
      <c r="B996" s="12" t="s">
        <v>405</v>
      </c>
      <c r="C996" s="1" t="s">
        <v>1961</v>
      </c>
      <c r="D996" s="5">
        <v>14.95</v>
      </c>
      <c r="E996" s="36"/>
    </row>
    <row r="997" spans="1:5" x14ac:dyDescent="0.3">
      <c r="A997" s="124" t="s">
        <v>235</v>
      </c>
      <c r="B997" s="12" t="s">
        <v>405</v>
      </c>
      <c r="C997" s="1" t="s">
        <v>406</v>
      </c>
      <c r="D997" s="5">
        <v>17.7</v>
      </c>
      <c r="E997" s="36"/>
    </row>
    <row r="998" spans="1:5" x14ac:dyDescent="0.3">
      <c r="A998" s="124" t="s">
        <v>235</v>
      </c>
      <c r="B998" s="12" t="s">
        <v>405</v>
      </c>
      <c r="C998" s="1" t="s">
        <v>406</v>
      </c>
      <c r="D998" s="5">
        <v>17.7</v>
      </c>
      <c r="E998" s="36"/>
    </row>
    <row r="999" spans="1:5" x14ac:dyDescent="0.3">
      <c r="A999" s="124" t="s">
        <v>235</v>
      </c>
      <c r="B999" s="12" t="s">
        <v>407</v>
      </c>
      <c r="C999" s="1" t="s">
        <v>408</v>
      </c>
      <c r="D999" s="5">
        <v>16.25</v>
      </c>
      <c r="E999" s="36"/>
    </row>
    <row r="1000" spans="1:5" x14ac:dyDescent="0.3">
      <c r="A1000" s="124" t="s">
        <v>235</v>
      </c>
      <c r="B1000" s="12" t="s">
        <v>370</v>
      </c>
      <c r="C1000" s="1" t="s">
        <v>1962</v>
      </c>
      <c r="D1000" s="5">
        <v>24.5</v>
      </c>
      <c r="E1000" s="36"/>
    </row>
    <row r="1001" spans="1:5" x14ac:dyDescent="0.3">
      <c r="A1001" s="124" t="s">
        <v>235</v>
      </c>
      <c r="B1001" s="12" t="s">
        <v>757</v>
      </c>
      <c r="C1001" s="1" t="s">
        <v>1963</v>
      </c>
      <c r="D1001" s="5">
        <v>21.95</v>
      </c>
      <c r="E1001" s="36"/>
    </row>
    <row r="1002" spans="1:5" x14ac:dyDescent="0.3">
      <c r="A1002" s="124" t="s">
        <v>235</v>
      </c>
      <c r="B1002" s="12" t="s">
        <v>757</v>
      </c>
      <c r="C1002" s="1" t="s">
        <v>1964</v>
      </c>
      <c r="D1002" s="5">
        <v>27.95</v>
      </c>
      <c r="E1002" s="36"/>
    </row>
    <row r="1003" spans="1:5" x14ac:dyDescent="0.3">
      <c r="A1003" s="124" t="s">
        <v>235</v>
      </c>
      <c r="B1003" s="12" t="s">
        <v>757</v>
      </c>
      <c r="C1003" s="1" t="s">
        <v>1964</v>
      </c>
      <c r="D1003" s="5">
        <v>27.95</v>
      </c>
      <c r="E1003" s="36"/>
    </row>
    <row r="1004" spans="1:5" x14ac:dyDescent="0.3">
      <c r="A1004" s="124" t="s">
        <v>235</v>
      </c>
      <c r="B1004" s="12" t="s">
        <v>403</v>
      </c>
      <c r="C1004" s="1" t="s">
        <v>1965</v>
      </c>
      <c r="D1004" s="5">
        <v>14.5</v>
      </c>
      <c r="E1004" s="36"/>
    </row>
    <row r="1005" spans="1:5" x14ac:dyDescent="0.3">
      <c r="A1005" s="124" t="s">
        <v>235</v>
      </c>
      <c r="B1005" s="12" t="s">
        <v>403</v>
      </c>
      <c r="C1005" s="1" t="s">
        <v>404</v>
      </c>
      <c r="D1005" s="5">
        <v>16.95</v>
      </c>
      <c r="E1005" s="36"/>
    </row>
    <row r="1006" spans="1:5" x14ac:dyDescent="0.3">
      <c r="A1006" s="124" t="s">
        <v>235</v>
      </c>
      <c r="B1006" s="12" t="s">
        <v>403</v>
      </c>
      <c r="C1006" s="1" t="s">
        <v>404</v>
      </c>
      <c r="D1006" s="5">
        <v>16.95</v>
      </c>
      <c r="E1006" s="36"/>
    </row>
    <row r="1007" spans="1:5" x14ac:dyDescent="0.3">
      <c r="A1007" s="124" t="s">
        <v>235</v>
      </c>
      <c r="B1007" s="12" t="s">
        <v>1959</v>
      </c>
      <c r="C1007" s="1" t="s">
        <v>1966</v>
      </c>
      <c r="D1007" s="5">
        <v>21.95</v>
      </c>
      <c r="E1007" s="36"/>
    </row>
    <row r="1008" spans="1:5" x14ac:dyDescent="0.3">
      <c r="A1008" s="124" t="s">
        <v>235</v>
      </c>
      <c r="B1008" s="12" t="s">
        <v>1959</v>
      </c>
      <c r="C1008" s="1" t="s">
        <v>1966</v>
      </c>
      <c r="D1008" s="5">
        <v>21.95</v>
      </c>
      <c r="E1008" s="36"/>
    </row>
    <row r="1009" spans="1:5" x14ac:dyDescent="0.3">
      <c r="A1009" s="124" t="s">
        <v>235</v>
      </c>
      <c r="B1009" s="12" t="s">
        <v>387</v>
      </c>
      <c r="C1009" s="1" t="s">
        <v>388</v>
      </c>
      <c r="D1009" s="5">
        <v>17.95</v>
      </c>
      <c r="E1009" s="36"/>
    </row>
    <row r="1010" spans="1:5" x14ac:dyDescent="0.3">
      <c r="A1010" s="124" t="s">
        <v>235</v>
      </c>
      <c r="B1010" s="12" t="s">
        <v>387</v>
      </c>
      <c r="C1010" s="1" t="s">
        <v>388</v>
      </c>
      <c r="D1010" s="5">
        <v>15.95</v>
      </c>
      <c r="E1010" s="36"/>
    </row>
    <row r="1011" spans="1:5" x14ac:dyDescent="0.3">
      <c r="A1011" s="124" t="s">
        <v>235</v>
      </c>
      <c r="B1011" s="12" t="s">
        <v>409</v>
      </c>
      <c r="C1011" s="1" t="s">
        <v>1967</v>
      </c>
      <c r="D1011" s="5">
        <v>23.5</v>
      </c>
      <c r="E1011" s="36"/>
    </row>
    <row r="1012" spans="1:5" x14ac:dyDescent="0.3">
      <c r="A1012" s="124" t="s">
        <v>235</v>
      </c>
      <c r="B1012" s="12" t="s">
        <v>409</v>
      </c>
      <c r="C1012" s="1" t="s">
        <v>1967</v>
      </c>
      <c r="D1012" s="5">
        <v>23.5</v>
      </c>
      <c r="E1012" s="36"/>
    </row>
    <row r="1013" spans="1:5" x14ac:dyDescent="0.3">
      <c r="A1013" s="124" t="s">
        <v>235</v>
      </c>
      <c r="B1013" s="12" t="s">
        <v>409</v>
      </c>
      <c r="C1013" s="1" t="s">
        <v>1967</v>
      </c>
      <c r="D1013" s="5">
        <v>23.5</v>
      </c>
      <c r="E1013" s="36"/>
    </row>
    <row r="1014" spans="1:5" x14ac:dyDescent="0.3">
      <c r="A1014" s="124" t="s">
        <v>235</v>
      </c>
      <c r="B1014" s="12" t="s">
        <v>409</v>
      </c>
      <c r="C1014" s="1" t="s">
        <v>1967</v>
      </c>
      <c r="D1014" s="5">
        <v>23.5</v>
      </c>
      <c r="E1014" s="36"/>
    </row>
    <row r="1015" spans="1:5" x14ac:dyDescent="0.3">
      <c r="A1015" s="124" t="s">
        <v>235</v>
      </c>
      <c r="B1015" s="12" t="s">
        <v>409</v>
      </c>
      <c r="C1015" s="1" t="s">
        <v>410</v>
      </c>
      <c r="D1015" s="5">
        <v>23.5</v>
      </c>
      <c r="E1015" s="36"/>
    </row>
    <row r="1016" spans="1:5" x14ac:dyDescent="0.3">
      <c r="A1016" s="124" t="s">
        <v>235</v>
      </c>
      <c r="B1016" s="12" t="s">
        <v>419</v>
      </c>
      <c r="C1016" s="1" t="s">
        <v>1968</v>
      </c>
      <c r="D1016" s="5">
        <v>29.95</v>
      </c>
      <c r="E1016" s="36"/>
    </row>
    <row r="1017" spans="1:5" x14ac:dyDescent="0.3">
      <c r="A1017" s="124" t="s">
        <v>235</v>
      </c>
      <c r="B1017" s="12" t="s">
        <v>419</v>
      </c>
      <c r="C1017" s="1" t="s">
        <v>1968</v>
      </c>
      <c r="D1017" s="5">
        <v>29.95</v>
      </c>
      <c r="E1017" s="36"/>
    </row>
    <row r="1018" spans="1:5" x14ac:dyDescent="0.3">
      <c r="A1018" s="124" t="s">
        <v>235</v>
      </c>
      <c r="B1018" s="12" t="s">
        <v>413</v>
      </c>
      <c r="C1018" s="1" t="s">
        <v>414</v>
      </c>
      <c r="D1018" s="5">
        <v>23.5</v>
      </c>
      <c r="E1018" s="36"/>
    </row>
    <row r="1019" spans="1:5" x14ac:dyDescent="0.3">
      <c r="A1019" s="124" t="s">
        <v>235</v>
      </c>
      <c r="B1019" s="12" t="s">
        <v>365</v>
      </c>
      <c r="C1019" s="1" t="s">
        <v>1969</v>
      </c>
      <c r="D1019" s="5">
        <v>19.25</v>
      </c>
      <c r="E1019" s="36"/>
    </row>
    <row r="1020" spans="1:5" x14ac:dyDescent="0.3">
      <c r="A1020" s="124" t="s">
        <v>235</v>
      </c>
      <c r="B1020" s="12" t="s">
        <v>379</v>
      </c>
      <c r="C1020" s="1" t="s">
        <v>380</v>
      </c>
      <c r="D1020" s="5">
        <v>15.5</v>
      </c>
      <c r="E1020" s="36"/>
    </row>
    <row r="1021" spans="1:5" x14ac:dyDescent="0.3">
      <c r="A1021" s="124" t="s">
        <v>235</v>
      </c>
      <c r="B1021" s="12" t="s">
        <v>397</v>
      </c>
      <c r="C1021" s="1" t="s">
        <v>1970</v>
      </c>
      <c r="D1021" s="5">
        <v>9.9499999999999993</v>
      </c>
      <c r="E1021" s="36"/>
    </row>
    <row r="1022" spans="1:5" x14ac:dyDescent="0.3">
      <c r="A1022" s="124" t="s">
        <v>235</v>
      </c>
      <c r="B1022" s="12" t="s">
        <v>397</v>
      </c>
      <c r="C1022" s="1" t="s">
        <v>398</v>
      </c>
      <c r="D1022" s="5">
        <v>12.65</v>
      </c>
      <c r="E1022" s="36"/>
    </row>
    <row r="1023" spans="1:5" x14ac:dyDescent="0.3">
      <c r="A1023" s="124" t="s">
        <v>235</v>
      </c>
      <c r="B1023" s="12" t="s">
        <v>397</v>
      </c>
      <c r="C1023" s="1" t="s">
        <v>398</v>
      </c>
      <c r="D1023" s="5">
        <v>12.65</v>
      </c>
      <c r="E1023" s="36"/>
    </row>
    <row r="1024" spans="1:5" x14ac:dyDescent="0.3">
      <c r="A1024" s="124" t="s">
        <v>235</v>
      </c>
      <c r="B1024" s="12" t="s">
        <v>363</v>
      </c>
      <c r="C1024" s="1" t="s">
        <v>364</v>
      </c>
      <c r="D1024" s="5">
        <v>18.25</v>
      </c>
      <c r="E1024" s="36"/>
    </row>
    <row r="1025" spans="1:5" x14ac:dyDescent="0.3">
      <c r="A1025" s="124" t="s">
        <v>235</v>
      </c>
      <c r="B1025" s="12" t="s">
        <v>363</v>
      </c>
      <c r="C1025" s="1" t="s">
        <v>364</v>
      </c>
      <c r="D1025" s="5">
        <v>18.25</v>
      </c>
      <c r="E1025" s="36"/>
    </row>
    <row r="1026" spans="1:5" x14ac:dyDescent="0.3">
      <c r="A1026" s="124" t="s">
        <v>235</v>
      </c>
      <c r="B1026" s="12" t="s">
        <v>363</v>
      </c>
      <c r="C1026" s="1" t="s">
        <v>364</v>
      </c>
      <c r="D1026" s="5">
        <v>18.25</v>
      </c>
      <c r="E1026" s="36"/>
    </row>
    <row r="1027" spans="1:5" x14ac:dyDescent="0.3">
      <c r="A1027" s="124" t="s">
        <v>235</v>
      </c>
      <c r="B1027" s="12" t="s">
        <v>1960</v>
      </c>
      <c r="C1027" s="1" t="s">
        <v>1971</v>
      </c>
      <c r="D1027" s="5">
        <v>13.75</v>
      </c>
      <c r="E1027" s="36"/>
    </row>
    <row r="1028" spans="1:5" x14ac:dyDescent="0.3">
      <c r="A1028" s="124" t="s">
        <v>235</v>
      </c>
      <c r="B1028" s="12" t="s">
        <v>1960</v>
      </c>
      <c r="C1028" s="1" t="s">
        <v>1972</v>
      </c>
      <c r="D1028" s="5">
        <v>17.75</v>
      </c>
      <c r="E1028" s="36"/>
    </row>
    <row r="1029" spans="1:5" x14ac:dyDescent="0.3">
      <c r="A1029" s="124" t="s">
        <v>235</v>
      </c>
      <c r="B1029" s="12" t="s">
        <v>368</v>
      </c>
      <c r="C1029" s="1" t="s">
        <v>369</v>
      </c>
      <c r="D1029" s="5">
        <v>20.75</v>
      </c>
      <c r="E1029" s="36"/>
    </row>
    <row r="1030" spans="1:5" x14ac:dyDescent="0.3">
      <c r="A1030" s="124" t="s">
        <v>235</v>
      </c>
      <c r="B1030" s="12" t="s">
        <v>399</v>
      </c>
      <c r="C1030" s="1" t="s">
        <v>1973</v>
      </c>
      <c r="D1030" s="5">
        <v>11.5</v>
      </c>
      <c r="E1030" s="36"/>
    </row>
    <row r="1031" spans="1:5" x14ac:dyDescent="0.3">
      <c r="A1031" s="124" t="s">
        <v>235</v>
      </c>
      <c r="B1031" s="12" t="s">
        <v>399</v>
      </c>
      <c r="C1031" s="1" t="s">
        <v>400</v>
      </c>
      <c r="D1031" s="5">
        <v>15.25</v>
      </c>
      <c r="E1031" s="36"/>
    </row>
    <row r="1032" spans="1:5" x14ac:dyDescent="0.3">
      <c r="A1032" s="124" t="s">
        <v>235</v>
      </c>
      <c r="B1032" s="12" t="s">
        <v>1974</v>
      </c>
      <c r="C1032" s="1" t="s">
        <v>1975</v>
      </c>
      <c r="D1032" s="5">
        <v>2</v>
      </c>
      <c r="E1032" s="36"/>
    </row>
    <row r="1033" spans="1:5" x14ac:dyDescent="0.3">
      <c r="A1033" s="124" t="s">
        <v>235</v>
      </c>
      <c r="B1033" s="12" t="s">
        <v>1976</v>
      </c>
      <c r="C1033" s="1" t="s">
        <v>1977</v>
      </c>
      <c r="D1033" s="5">
        <v>2.95</v>
      </c>
      <c r="E1033" s="36"/>
    </row>
    <row r="1034" spans="1:5" x14ac:dyDescent="0.3">
      <c r="A1034" s="124" t="s">
        <v>235</v>
      </c>
      <c r="B1034" s="12" t="s">
        <v>1978</v>
      </c>
      <c r="C1034" s="1" t="s">
        <v>1979</v>
      </c>
      <c r="D1034" s="5">
        <v>17.75</v>
      </c>
      <c r="E1034" s="36"/>
    </row>
    <row r="1035" spans="1:5" x14ac:dyDescent="0.3">
      <c r="A1035" s="124" t="s">
        <v>235</v>
      </c>
      <c r="B1035" s="12" t="s">
        <v>1980</v>
      </c>
      <c r="C1035" s="1" t="s">
        <v>1981</v>
      </c>
      <c r="D1035" s="5">
        <v>18.75</v>
      </c>
      <c r="E1035" s="36"/>
    </row>
    <row r="1036" spans="1:5" x14ac:dyDescent="0.3">
      <c r="A1036" s="124" t="s">
        <v>235</v>
      </c>
      <c r="B1036" s="12" t="s">
        <v>1982</v>
      </c>
      <c r="C1036" s="1" t="s">
        <v>1983</v>
      </c>
      <c r="D1036" s="5">
        <v>21.95</v>
      </c>
      <c r="E1036" s="36"/>
    </row>
    <row r="1037" spans="1:5" x14ac:dyDescent="0.3">
      <c r="A1037" s="124" t="s">
        <v>235</v>
      </c>
      <c r="B1037" s="12" t="s">
        <v>1984</v>
      </c>
      <c r="C1037" s="1" t="s">
        <v>1985</v>
      </c>
      <c r="D1037" s="5">
        <v>21.95</v>
      </c>
      <c r="E1037" s="36"/>
    </row>
    <row r="1038" spans="1:5" x14ac:dyDescent="0.3">
      <c r="A1038" s="124" t="s">
        <v>235</v>
      </c>
      <c r="B1038" s="12" t="s">
        <v>445</v>
      </c>
      <c r="C1038" s="1" t="s">
        <v>446</v>
      </c>
      <c r="D1038" s="5">
        <v>29.95</v>
      </c>
      <c r="E1038" s="36"/>
    </row>
    <row r="1039" spans="1:5" x14ac:dyDescent="0.3">
      <c r="A1039" s="124" t="s">
        <v>235</v>
      </c>
      <c r="B1039" s="12" t="s">
        <v>447</v>
      </c>
      <c r="C1039" s="1" t="s">
        <v>448</v>
      </c>
      <c r="D1039" s="5">
        <v>22.95</v>
      </c>
      <c r="E1039" s="36"/>
    </row>
    <row r="1040" spans="1:5" x14ac:dyDescent="0.3">
      <c r="A1040" s="124" t="s">
        <v>235</v>
      </c>
      <c r="B1040" s="12" t="s">
        <v>449</v>
      </c>
      <c r="C1040" s="1" t="s">
        <v>450</v>
      </c>
      <c r="D1040" s="5">
        <v>22.95</v>
      </c>
      <c r="E1040" s="36"/>
    </row>
    <row r="1041" spans="1:5" x14ac:dyDescent="0.3">
      <c r="A1041" s="124" t="s">
        <v>235</v>
      </c>
      <c r="B1041" s="12" t="s">
        <v>444</v>
      </c>
      <c r="C1041" s="1" t="s">
        <v>1986</v>
      </c>
      <c r="D1041" s="5">
        <v>26.75</v>
      </c>
      <c r="E1041" s="36"/>
    </row>
    <row r="1042" spans="1:5" x14ac:dyDescent="0.3">
      <c r="A1042" s="124" t="s">
        <v>235</v>
      </c>
      <c r="B1042" s="12" t="s">
        <v>434</v>
      </c>
      <c r="C1042" s="1" t="s">
        <v>435</v>
      </c>
      <c r="D1042" s="5">
        <v>23.75</v>
      </c>
      <c r="E1042" s="36"/>
    </row>
    <row r="1043" spans="1:5" x14ac:dyDescent="0.3">
      <c r="A1043" s="124" t="s">
        <v>235</v>
      </c>
      <c r="B1043" s="12" t="s">
        <v>424</v>
      </c>
      <c r="C1043" s="1" t="s">
        <v>425</v>
      </c>
      <c r="D1043" s="5">
        <v>21.950000000000003</v>
      </c>
      <c r="E1043" s="36"/>
    </row>
    <row r="1044" spans="1:5" x14ac:dyDescent="0.3">
      <c r="A1044" s="124" t="s">
        <v>235</v>
      </c>
      <c r="B1044" s="12" t="s">
        <v>426</v>
      </c>
      <c r="C1044" s="1" t="s">
        <v>427</v>
      </c>
      <c r="D1044" s="5">
        <v>21.950000000000003</v>
      </c>
      <c r="E1044" s="36"/>
    </row>
    <row r="1045" spans="1:5" x14ac:dyDescent="0.3">
      <c r="A1045" s="124" t="s">
        <v>235</v>
      </c>
      <c r="B1045" s="12" t="s">
        <v>455</v>
      </c>
      <c r="C1045" s="1" t="s">
        <v>1987</v>
      </c>
      <c r="D1045" s="5">
        <v>14.95</v>
      </c>
      <c r="E1045" s="36"/>
    </row>
    <row r="1046" spans="1:5" x14ac:dyDescent="0.3">
      <c r="A1046" s="124" t="s">
        <v>235</v>
      </c>
      <c r="B1046" s="12" t="s">
        <v>455</v>
      </c>
      <c r="C1046" s="1" t="s">
        <v>456</v>
      </c>
      <c r="D1046" s="5">
        <v>15.5</v>
      </c>
      <c r="E1046" s="36"/>
    </row>
    <row r="1047" spans="1:5" x14ac:dyDescent="0.3">
      <c r="A1047" s="124" t="s">
        <v>235</v>
      </c>
      <c r="B1047" s="12" t="s">
        <v>467</v>
      </c>
      <c r="C1047" s="1" t="s">
        <v>468</v>
      </c>
      <c r="D1047" s="5">
        <v>20.95</v>
      </c>
      <c r="E1047" s="36"/>
    </row>
    <row r="1048" spans="1:5" x14ac:dyDescent="0.3">
      <c r="A1048" s="124" t="s">
        <v>235</v>
      </c>
      <c r="B1048" s="12" t="s">
        <v>465</v>
      </c>
      <c r="C1048" s="1" t="s">
        <v>466</v>
      </c>
      <c r="D1048" s="5">
        <v>21.5</v>
      </c>
      <c r="E1048" s="36"/>
    </row>
    <row r="1049" spans="1:5" x14ac:dyDescent="0.3">
      <c r="A1049" s="124" t="s">
        <v>235</v>
      </c>
      <c r="B1049" s="12" t="s">
        <v>440</v>
      </c>
      <c r="C1049" s="1" t="s">
        <v>1988</v>
      </c>
      <c r="D1049" s="5">
        <v>13.95</v>
      </c>
      <c r="E1049" s="36"/>
    </row>
    <row r="1050" spans="1:5" x14ac:dyDescent="0.3">
      <c r="A1050" s="124" t="s">
        <v>235</v>
      </c>
      <c r="B1050" s="12" t="s">
        <v>440</v>
      </c>
      <c r="C1050" s="1" t="s">
        <v>1989</v>
      </c>
      <c r="D1050" s="5">
        <v>13.95</v>
      </c>
      <c r="E1050" s="36"/>
    </row>
    <row r="1051" spans="1:5" x14ac:dyDescent="0.3">
      <c r="A1051" s="124" t="s">
        <v>235</v>
      </c>
      <c r="B1051" s="12" t="s">
        <v>1990</v>
      </c>
      <c r="C1051" s="1" t="s">
        <v>1991</v>
      </c>
      <c r="D1051" s="5">
        <v>13.95</v>
      </c>
      <c r="E1051" s="36"/>
    </row>
    <row r="1052" spans="1:5" x14ac:dyDescent="0.3">
      <c r="A1052" s="124" t="s">
        <v>235</v>
      </c>
      <c r="B1052" s="12" t="s">
        <v>459</v>
      </c>
      <c r="C1052" s="1" t="s">
        <v>460</v>
      </c>
      <c r="D1052" s="5">
        <v>9.9499999999999993</v>
      </c>
      <c r="E1052" s="36"/>
    </row>
    <row r="1053" spans="1:5" x14ac:dyDescent="0.3">
      <c r="A1053" s="124" t="s">
        <v>235</v>
      </c>
      <c r="B1053" s="12" t="s">
        <v>459</v>
      </c>
      <c r="C1053" s="1" t="s">
        <v>460</v>
      </c>
      <c r="D1053" s="5">
        <v>18.75</v>
      </c>
      <c r="E1053" s="36"/>
    </row>
    <row r="1054" spans="1:5" x14ac:dyDescent="0.3">
      <c r="A1054" s="124" t="s">
        <v>235</v>
      </c>
      <c r="B1054" s="12" t="s">
        <v>461</v>
      </c>
      <c r="C1054" s="1" t="s">
        <v>462</v>
      </c>
      <c r="D1054" s="5">
        <v>9.9499999999999993</v>
      </c>
      <c r="E1054" s="36"/>
    </row>
    <row r="1055" spans="1:5" x14ac:dyDescent="0.3">
      <c r="A1055" s="124" t="s">
        <v>235</v>
      </c>
      <c r="B1055" s="12" t="s">
        <v>461</v>
      </c>
      <c r="C1055" s="1" t="s">
        <v>462</v>
      </c>
      <c r="D1055" s="5">
        <v>18.95</v>
      </c>
      <c r="E1055" s="36"/>
    </row>
    <row r="1056" spans="1:5" x14ac:dyDescent="0.3">
      <c r="A1056" s="124" t="s">
        <v>235</v>
      </c>
      <c r="B1056" s="12" t="s">
        <v>463</v>
      </c>
      <c r="C1056" s="1" t="s">
        <v>464</v>
      </c>
      <c r="D1056" s="5">
        <v>18.25</v>
      </c>
      <c r="E1056" s="36"/>
    </row>
    <row r="1057" spans="1:5" x14ac:dyDescent="0.3">
      <c r="A1057" s="124" t="s">
        <v>235</v>
      </c>
      <c r="B1057" s="12" t="s">
        <v>556</v>
      </c>
      <c r="C1057" s="1" t="s">
        <v>1992</v>
      </c>
      <c r="D1057" s="5">
        <v>15.5</v>
      </c>
      <c r="E1057" s="36"/>
    </row>
    <row r="1058" spans="1:5" x14ac:dyDescent="0.3">
      <c r="A1058" s="124" t="s">
        <v>235</v>
      </c>
      <c r="B1058" s="12" t="s">
        <v>556</v>
      </c>
      <c r="C1058" s="1" t="s">
        <v>1992</v>
      </c>
      <c r="D1058" s="5">
        <v>15.5</v>
      </c>
      <c r="E1058" s="36"/>
    </row>
    <row r="1059" spans="1:5" x14ac:dyDescent="0.3">
      <c r="A1059" s="124" t="s">
        <v>235</v>
      </c>
      <c r="B1059" s="12" t="s">
        <v>556</v>
      </c>
      <c r="C1059" s="1" t="s">
        <v>557</v>
      </c>
      <c r="D1059" s="5">
        <v>16.25</v>
      </c>
      <c r="E1059" s="36"/>
    </row>
    <row r="1060" spans="1:5" x14ac:dyDescent="0.3">
      <c r="A1060" s="124" t="s">
        <v>235</v>
      </c>
      <c r="B1060" s="12" t="s">
        <v>556</v>
      </c>
      <c r="C1060" s="1" t="s">
        <v>557</v>
      </c>
      <c r="D1060" s="5">
        <v>16.25</v>
      </c>
      <c r="E1060" s="36"/>
    </row>
    <row r="1061" spans="1:5" x14ac:dyDescent="0.3">
      <c r="A1061" s="124" t="s">
        <v>235</v>
      </c>
      <c r="B1061" s="12" t="s">
        <v>561</v>
      </c>
      <c r="C1061" s="1" t="s">
        <v>562</v>
      </c>
      <c r="D1061" s="5">
        <v>15.5</v>
      </c>
      <c r="E1061" s="36"/>
    </row>
    <row r="1062" spans="1:5" x14ac:dyDescent="0.3">
      <c r="A1062" s="124" t="s">
        <v>235</v>
      </c>
      <c r="B1062" s="12" t="s">
        <v>559</v>
      </c>
      <c r="C1062" s="1" t="s">
        <v>560</v>
      </c>
      <c r="D1062" s="5">
        <v>14.25</v>
      </c>
      <c r="E1062" s="36"/>
    </row>
    <row r="1063" spans="1:5" x14ac:dyDescent="0.3">
      <c r="A1063" s="124" t="s">
        <v>235</v>
      </c>
      <c r="B1063" s="12" t="s">
        <v>438</v>
      </c>
      <c r="C1063" s="1" t="s">
        <v>1993</v>
      </c>
      <c r="D1063" s="5">
        <v>17.95</v>
      </c>
      <c r="E1063" s="36"/>
    </row>
    <row r="1064" spans="1:5" x14ac:dyDescent="0.3">
      <c r="A1064" s="124" t="s">
        <v>235</v>
      </c>
      <c r="B1064" s="12" t="s">
        <v>439</v>
      </c>
      <c r="C1064" s="1" t="s">
        <v>1994</v>
      </c>
      <c r="D1064" s="5">
        <v>18.75</v>
      </c>
      <c r="E1064" s="36"/>
    </row>
    <row r="1065" spans="1:5" x14ac:dyDescent="0.3">
      <c r="A1065" s="124" t="s">
        <v>235</v>
      </c>
      <c r="B1065" s="12" t="s">
        <v>433</v>
      </c>
      <c r="C1065" s="1" t="s">
        <v>1995</v>
      </c>
      <c r="D1065" s="5">
        <v>19.25</v>
      </c>
      <c r="E1065" s="36"/>
    </row>
    <row r="1066" spans="1:5" x14ac:dyDescent="0.3">
      <c r="A1066" s="124" t="s">
        <v>235</v>
      </c>
      <c r="B1066" s="12" t="s">
        <v>432</v>
      </c>
      <c r="C1066" s="1" t="s">
        <v>1996</v>
      </c>
      <c r="D1066" s="5">
        <v>21.25</v>
      </c>
      <c r="E1066" s="36"/>
    </row>
    <row r="1067" spans="1:5" x14ac:dyDescent="0.3">
      <c r="A1067" s="124" t="s">
        <v>235</v>
      </c>
      <c r="B1067" s="12" t="s">
        <v>441</v>
      </c>
      <c r="C1067" s="1" t="s">
        <v>1997</v>
      </c>
      <c r="D1067" s="5">
        <v>17.95</v>
      </c>
      <c r="E1067" s="36"/>
    </row>
    <row r="1068" spans="1:5" x14ac:dyDescent="0.3">
      <c r="A1068" s="124" t="s">
        <v>235</v>
      </c>
      <c r="B1068" s="12" t="s">
        <v>1998</v>
      </c>
      <c r="C1068" s="1" t="s">
        <v>1999</v>
      </c>
      <c r="D1068" s="5">
        <v>16.399999999999999</v>
      </c>
      <c r="E1068" s="36"/>
    </row>
    <row r="1069" spans="1:5" x14ac:dyDescent="0.3">
      <c r="A1069" s="124" t="s">
        <v>235</v>
      </c>
      <c r="B1069" s="12" t="s">
        <v>2000</v>
      </c>
      <c r="C1069" s="1" t="s">
        <v>2001</v>
      </c>
      <c r="D1069" s="5">
        <v>17.5</v>
      </c>
      <c r="E1069" s="36"/>
    </row>
    <row r="1070" spans="1:5" x14ac:dyDescent="0.3">
      <c r="A1070" s="124" t="s">
        <v>235</v>
      </c>
      <c r="B1070" s="12" t="s">
        <v>429</v>
      </c>
      <c r="C1070" s="1" t="s">
        <v>1995</v>
      </c>
      <c r="D1070" s="5">
        <v>20.75</v>
      </c>
      <c r="E1070" s="36"/>
    </row>
    <row r="1071" spans="1:5" x14ac:dyDescent="0.3">
      <c r="A1071" s="124" t="s">
        <v>235</v>
      </c>
      <c r="B1071" s="12" t="s">
        <v>428</v>
      </c>
      <c r="C1071" s="1" t="s">
        <v>1996</v>
      </c>
      <c r="D1071" s="5">
        <v>21.95</v>
      </c>
      <c r="E1071" s="36"/>
    </row>
    <row r="1072" spans="1:5" x14ac:dyDescent="0.3">
      <c r="A1072" s="124" t="s">
        <v>235</v>
      </c>
      <c r="B1072" s="12" t="s">
        <v>431</v>
      </c>
      <c r="C1072" s="1" t="s">
        <v>2002</v>
      </c>
      <c r="D1072" s="5">
        <v>19.25</v>
      </c>
      <c r="E1072" s="36"/>
    </row>
    <row r="1073" spans="1:5" x14ac:dyDescent="0.3">
      <c r="A1073" s="124" t="s">
        <v>235</v>
      </c>
      <c r="B1073" s="12" t="s">
        <v>430</v>
      </c>
      <c r="C1073" s="1" t="s">
        <v>2003</v>
      </c>
      <c r="D1073" s="5">
        <v>21.25</v>
      </c>
      <c r="E1073" s="36"/>
    </row>
    <row r="1074" spans="1:5" x14ac:dyDescent="0.3">
      <c r="A1074" s="124" t="s">
        <v>235</v>
      </c>
      <c r="B1074" s="12" t="s">
        <v>453</v>
      </c>
      <c r="C1074" s="1" t="s">
        <v>454</v>
      </c>
      <c r="D1074" s="5">
        <v>19.95</v>
      </c>
      <c r="E1074" s="36"/>
    </row>
    <row r="1075" spans="1:5" x14ac:dyDescent="0.3">
      <c r="A1075" s="124" t="s">
        <v>235</v>
      </c>
      <c r="B1075" s="12" t="s">
        <v>451</v>
      </c>
      <c r="C1075" s="1" t="s">
        <v>452</v>
      </c>
      <c r="D1075" s="5">
        <v>21.5</v>
      </c>
      <c r="E1075" s="36"/>
    </row>
    <row r="1076" spans="1:5" x14ac:dyDescent="0.3">
      <c r="A1076" s="124" t="s">
        <v>235</v>
      </c>
      <c r="B1076" s="12" t="s">
        <v>436</v>
      </c>
      <c r="C1076" s="1" t="s">
        <v>437</v>
      </c>
      <c r="D1076" s="5">
        <v>18.5</v>
      </c>
      <c r="E1076" s="36"/>
    </row>
    <row r="1077" spans="1:5" x14ac:dyDescent="0.3">
      <c r="A1077" s="124" t="s">
        <v>235</v>
      </c>
      <c r="B1077" s="12" t="s">
        <v>442</v>
      </c>
      <c r="C1077" s="1" t="s">
        <v>443</v>
      </c>
      <c r="D1077" s="5">
        <v>19.95</v>
      </c>
      <c r="E1077" s="36"/>
    </row>
    <row r="1078" spans="1:5" x14ac:dyDescent="0.3">
      <c r="A1078" s="124" t="s">
        <v>235</v>
      </c>
      <c r="B1078" s="12" t="s">
        <v>2004</v>
      </c>
      <c r="C1078" s="1" t="s">
        <v>2005</v>
      </c>
      <c r="D1078" s="5">
        <v>23.5</v>
      </c>
      <c r="E1078" s="36"/>
    </row>
    <row r="1079" spans="1:5" x14ac:dyDescent="0.3">
      <c r="A1079" s="124" t="s">
        <v>235</v>
      </c>
      <c r="B1079" s="12" t="s">
        <v>2006</v>
      </c>
      <c r="C1079" s="1" t="s">
        <v>2007</v>
      </c>
      <c r="D1079" s="5">
        <v>19.5</v>
      </c>
      <c r="E1079" s="36"/>
    </row>
    <row r="1080" spans="1:5" x14ac:dyDescent="0.3">
      <c r="A1080" s="124" t="s">
        <v>235</v>
      </c>
      <c r="B1080" s="12" t="s">
        <v>558</v>
      </c>
      <c r="C1080" s="1" t="s">
        <v>2008</v>
      </c>
      <c r="D1080" s="5">
        <v>47.95</v>
      </c>
      <c r="E1080" s="36"/>
    </row>
    <row r="1081" spans="1:5" x14ac:dyDescent="0.3">
      <c r="A1081" s="124" t="s">
        <v>235</v>
      </c>
      <c r="B1081" s="12" t="s">
        <v>558</v>
      </c>
      <c r="C1081" s="1" t="s">
        <v>2008</v>
      </c>
      <c r="D1081" s="5">
        <v>47.95</v>
      </c>
      <c r="E1081" s="36"/>
    </row>
    <row r="1082" spans="1:5" x14ac:dyDescent="0.3">
      <c r="A1082" s="124" t="s">
        <v>235</v>
      </c>
      <c r="B1082" s="12" t="s">
        <v>2009</v>
      </c>
      <c r="C1082" s="1" t="s">
        <v>2010</v>
      </c>
      <c r="D1082" s="5">
        <v>46.5</v>
      </c>
      <c r="E1082" s="36"/>
    </row>
    <row r="1083" spans="1:5" x14ac:dyDescent="0.3">
      <c r="A1083" s="124" t="s">
        <v>235</v>
      </c>
      <c r="B1083" s="12" t="s">
        <v>613</v>
      </c>
      <c r="C1083" s="1" t="s">
        <v>2011</v>
      </c>
      <c r="D1083" s="5">
        <v>39.950000000000003</v>
      </c>
      <c r="E1083" s="36"/>
    </row>
    <row r="1084" spans="1:5" x14ac:dyDescent="0.3">
      <c r="A1084" s="124" t="s">
        <v>235</v>
      </c>
      <c r="B1084" s="12" t="s">
        <v>614</v>
      </c>
      <c r="C1084" s="1" t="s">
        <v>615</v>
      </c>
      <c r="D1084" s="5">
        <v>39.950000000000003</v>
      </c>
      <c r="E1084" s="36"/>
    </row>
    <row r="1085" spans="1:5" x14ac:dyDescent="0.3">
      <c r="A1085" s="124" t="s">
        <v>235</v>
      </c>
      <c r="B1085" s="12" t="s">
        <v>2012</v>
      </c>
      <c r="C1085" s="1" t="s">
        <v>2013</v>
      </c>
      <c r="D1085" s="5">
        <v>27.5</v>
      </c>
      <c r="E1085" s="36"/>
    </row>
    <row r="1086" spans="1:5" x14ac:dyDescent="0.3">
      <c r="A1086" s="124" t="s">
        <v>235</v>
      </c>
      <c r="B1086" s="12" t="s">
        <v>616</v>
      </c>
      <c r="C1086" s="1" t="s">
        <v>617</v>
      </c>
      <c r="D1086" s="5">
        <v>39.950000000000003</v>
      </c>
      <c r="E1086" s="36"/>
    </row>
    <row r="1087" spans="1:5" x14ac:dyDescent="0.3">
      <c r="A1087" s="124" t="s">
        <v>235</v>
      </c>
      <c r="B1087" s="12" t="s">
        <v>655</v>
      </c>
      <c r="C1087" s="1" t="s">
        <v>656</v>
      </c>
      <c r="D1087" s="5">
        <v>29.5</v>
      </c>
      <c r="E1087" s="36"/>
    </row>
    <row r="1088" spans="1:5" x14ac:dyDescent="0.3">
      <c r="A1088" s="124" t="s">
        <v>235</v>
      </c>
      <c r="B1088" s="12" t="s">
        <v>655</v>
      </c>
      <c r="C1088" s="1" t="s">
        <v>656</v>
      </c>
      <c r="D1088" s="5">
        <v>29.5</v>
      </c>
      <c r="E1088" s="36"/>
    </row>
    <row r="1089" spans="1:5" x14ac:dyDescent="0.3">
      <c r="A1089" s="124" t="s">
        <v>235</v>
      </c>
      <c r="B1089" s="12" t="s">
        <v>657</v>
      </c>
      <c r="C1089" s="1" t="s">
        <v>658</v>
      </c>
      <c r="D1089" s="5">
        <v>26.5</v>
      </c>
      <c r="E1089" s="36"/>
    </row>
    <row r="1090" spans="1:5" x14ac:dyDescent="0.3">
      <c r="A1090" s="124" t="s">
        <v>235</v>
      </c>
      <c r="B1090" s="12" t="s">
        <v>2014</v>
      </c>
      <c r="C1090" s="1" t="s">
        <v>2015</v>
      </c>
      <c r="D1090" s="5">
        <v>19.95</v>
      </c>
      <c r="E1090" s="36"/>
    </row>
    <row r="1091" spans="1:5" x14ac:dyDescent="0.3">
      <c r="A1091" s="124" t="s">
        <v>235</v>
      </c>
      <c r="B1091" s="12" t="s">
        <v>2016</v>
      </c>
      <c r="C1091" s="1" t="s">
        <v>2017</v>
      </c>
      <c r="D1091" s="5">
        <v>29.95</v>
      </c>
      <c r="E1091" s="36"/>
    </row>
    <row r="1092" spans="1:5" x14ac:dyDescent="0.3">
      <c r="A1092" s="124" t="s">
        <v>235</v>
      </c>
      <c r="B1092" s="12" t="s">
        <v>2016</v>
      </c>
      <c r="C1092" s="1" t="s">
        <v>2017</v>
      </c>
      <c r="D1092" s="5">
        <v>29.95</v>
      </c>
      <c r="E1092" s="36"/>
    </row>
    <row r="1093" spans="1:5" x14ac:dyDescent="0.3">
      <c r="A1093" s="124" t="s">
        <v>235</v>
      </c>
      <c r="B1093" s="12" t="s">
        <v>2018</v>
      </c>
      <c r="C1093" s="1" t="s">
        <v>2019</v>
      </c>
      <c r="D1093" s="5">
        <v>21.25</v>
      </c>
      <c r="E1093" s="36"/>
    </row>
    <row r="1094" spans="1:5" x14ac:dyDescent="0.3">
      <c r="A1094" s="124" t="s">
        <v>235</v>
      </c>
      <c r="B1094" s="12" t="s">
        <v>2020</v>
      </c>
      <c r="C1094" s="1" t="s">
        <v>2021</v>
      </c>
      <c r="D1094" s="5">
        <v>21.25</v>
      </c>
      <c r="E1094" s="36"/>
    </row>
    <row r="1095" spans="1:5" x14ac:dyDescent="0.3">
      <c r="A1095" s="124" t="s">
        <v>235</v>
      </c>
      <c r="B1095" s="12" t="s">
        <v>473</v>
      </c>
      <c r="C1095" s="1" t="s">
        <v>474</v>
      </c>
      <c r="D1095" s="5">
        <v>15</v>
      </c>
      <c r="E1095" s="36"/>
    </row>
    <row r="1096" spans="1:5" x14ac:dyDescent="0.3">
      <c r="A1096" s="124" t="s">
        <v>235</v>
      </c>
      <c r="B1096" s="12" t="s">
        <v>475</v>
      </c>
      <c r="C1096" s="1" t="s">
        <v>476</v>
      </c>
      <c r="D1096" s="5">
        <v>15</v>
      </c>
      <c r="E1096" s="36"/>
    </row>
    <row r="1097" spans="1:5" x14ac:dyDescent="0.3">
      <c r="A1097" s="124" t="s">
        <v>235</v>
      </c>
      <c r="B1097" s="12" t="s">
        <v>469</v>
      </c>
      <c r="C1097" s="1" t="s">
        <v>470</v>
      </c>
      <c r="D1097" s="5">
        <v>9.9499999999999993</v>
      </c>
      <c r="E1097" s="36"/>
    </row>
    <row r="1098" spans="1:5" x14ac:dyDescent="0.3">
      <c r="A1098" s="124" t="s">
        <v>235</v>
      </c>
      <c r="B1098" s="12" t="s">
        <v>469</v>
      </c>
      <c r="C1098" s="1" t="s">
        <v>470</v>
      </c>
      <c r="D1098" s="5">
        <v>15</v>
      </c>
      <c r="E1098" s="36"/>
    </row>
    <row r="1099" spans="1:5" x14ac:dyDescent="0.3">
      <c r="A1099" s="124" t="s">
        <v>235</v>
      </c>
      <c r="B1099" s="12" t="s">
        <v>471</v>
      </c>
      <c r="C1099" s="1" t="s">
        <v>472</v>
      </c>
      <c r="D1099" s="5">
        <v>9.9499999999999993</v>
      </c>
      <c r="E1099" s="36"/>
    </row>
    <row r="1100" spans="1:5" x14ac:dyDescent="0.3">
      <c r="A1100" s="124" t="s">
        <v>235</v>
      </c>
      <c r="B1100" s="12" t="s">
        <v>471</v>
      </c>
      <c r="C1100" s="1" t="s">
        <v>472</v>
      </c>
      <c r="D1100" s="5">
        <v>15</v>
      </c>
      <c r="E1100" s="36"/>
    </row>
    <row r="1101" spans="1:5" x14ac:dyDescent="0.3">
      <c r="A1101" s="124" t="s">
        <v>235</v>
      </c>
      <c r="B1101" s="12" t="s">
        <v>2022</v>
      </c>
      <c r="C1101" s="1" t="s">
        <v>2023</v>
      </c>
      <c r="D1101" s="5">
        <v>16.25</v>
      </c>
      <c r="E1101" s="36"/>
    </row>
    <row r="1102" spans="1:5" x14ac:dyDescent="0.3">
      <c r="A1102" s="124" t="s">
        <v>235</v>
      </c>
      <c r="B1102" s="12" t="s">
        <v>2022</v>
      </c>
      <c r="C1102" s="1" t="s">
        <v>2023</v>
      </c>
      <c r="D1102" s="5">
        <v>16.25</v>
      </c>
      <c r="E1102" s="36"/>
    </row>
    <row r="1103" spans="1:5" x14ac:dyDescent="0.3">
      <c r="A1103" s="124" t="s">
        <v>235</v>
      </c>
      <c r="B1103" s="12" t="s">
        <v>2024</v>
      </c>
      <c r="C1103" s="1" t="s">
        <v>2025</v>
      </c>
      <c r="D1103" s="5">
        <v>16.25</v>
      </c>
      <c r="E1103" s="36"/>
    </row>
    <row r="1104" spans="1:5" x14ac:dyDescent="0.3">
      <c r="A1104" s="124" t="s">
        <v>235</v>
      </c>
      <c r="B1104" s="12" t="s">
        <v>2026</v>
      </c>
      <c r="C1104" s="1" t="s">
        <v>2027</v>
      </c>
      <c r="D1104" s="5">
        <v>21.95</v>
      </c>
      <c r="E1104" s="36"/>
    </row>
    <row r="1105" spans="1:5" x14ac:dyDescent="0.3">
      <c r="A1105" s="124" t="s">
        <v>235</v>
      </c>
      <c r="B1105" s="12" t="s">
        <v>2028</v>
      </c>
      <c r="C1105" s="1" t="s">
        <v>2029</v>
      </c>
      <c r="D1105" s="5">
        <v>21.95</v>
      </c>
      <c r="E1105" s="36"/>
    </row>
    <row r="1106" spans="1:5" x14ac:dyDescent="0.3">
      <c r="A1106" s="124" t="s">
        <v>235</v>
      </c>
      <c r="B1106" s="12" t="s">
        <v>381</v>
      </c>
      <c r="C1106" s="1" t="s">
        <v>382</v>
      </c>
      <c r="D1106" s="5">
        <v>31.650000000000002</v>
      </c>
      <c r="E1106" s="36"/>
    </row>
    <row r="1107" spans="1:5" x14ac:dyDescent="0.3">
      <c r="A1107" s="124" t="s">
        <v>235</v>
      </c>
      <c r="B1107" s="12" t="s">
        <v>457</v>
      </c>
      <c r="C1107" s="1" t="s">
        <v>2030</v>
      </c>
      <c r="D1107" s="5">
        <v>13.75</v>
      </c>
      <c r="E1107" s="36"/>
    </row>
    <row r="1108" spans="1:5" x14ac:dyDescent="0.3">
      <c r="A1108" s="124" t="s">
        <v>235</v>
      </c>
      <c r="B1108" s="12" t="s">
        <v>457</v>
      </c>
      <c r="C1108" s="1" t="s">
        <v>458</v>
      </c>
      <c r="D1108" s="5">
        <v>14.95</v>
      </c>
      <c r="E1108" s="36"/>
    </row>
    <row r="1109" spans="1:5" x14ac:dyDescent="0.3">
      <c r="A1109" s="124" t="s">
        <v>235</v>
      </c>
      <c r="B1109" s="12" t="s">
        <v>492</v>
      </c>
      <c r="C1109" s="1" t="s">
        <v>2031</v>
      </c>
      <c r="D1109" s="5">
        <v>22.5</v>
      </c>
      <c r="E1109" s="36"/>
    </row>
    <row r="1110" spans="1:5" x14ac:dyDescent="0.3">
      <c r="A1110" s="124" t="s">
        <v>235</v>
      </c>
      <c r="B1110" s="12" t="s">
        <v>494</v>
      </c>
      <c r="C1110" s="1" t="s">
        <v>2032</v>
      </c>
      <c r="D1110" s="5">
        <v>21.5</v>
      </c>
      <c r="E1110" s="36"/>
    </row>
    <row r="1111" spans="1:5" x14ac:dyDescent="0.3">
      <c r="A1111" s="124" t="s">
        <v>235</v>
      </c>
      <c r="B1111" s="12" t="s">
        <v>493</v>
      </c>
      <c r="C1111" s="1" t="s">
        <v>2033</v>
      </c>
      <c r="D1111" s="5">
        <v>22.5</v>
      </c>
      <c r="E1111" s="36"/>
    </row>
    <row r="1112" spans="1:5" x14ac:dyDescent="0.3">
      <c r="A1112" s="124" t="s">
        <v>235</v>
      </c>
      <c r="B1112" s="12" t="s">
        <v>495</v>
      </c>
      <c r="C1112" s="1" t="s">
        <v>2034</v>
      </c>
      <c r="D1112" s="5">
        <v>21.5</v>
      </c>
      <c r="E1112" s="36"/>
    </row>
    <row r="1113" spans="1:5" x14ac:dyDescent="0.3">
      <c r="A1113" s="124" t="s">
        <v>235</v>
      </c>
      <c r="B1113" s="12" t="s">
        <v>497</v>
      </c>
      <c r="C1113" s="1" t="s">
        <v>2035</v>
      </c>
      <c r="D1113" s="5">
        <v>25.5</v>
      </c>
      <c r="E1113" s="36"/>
    </row>
    <row r="1114" spans="1:5" x14ac:dyDescent="0.3">
      <c r="A1114" s="124" t="s">
        <v>235</v>
      </c>
      <c r="B1114" s="12" t="s">
        <v>500</v>
      </c>
      <c r="C1114" s="1" t="s">
        <v>501</v>
      </c>
      <c r="D1114" s="5">
        <v>15</v>
      </c>
      <c r="E1114" s="36"/>
    </row>
    <row r="1115" spans="1:5" x14ac:dyDescent="0.3">
      <c r="A1115" s="124" t="s">
        <v>235</v>
      </c>
      <c r="B1115" s="12" t="s">
        <v>488</v>
      </c>
      <c r="C1115" s="1" t="s">
        <v>489</v>
      </c>
      <c r="D1115" s="5">
        <v>17.5</v>
      </c>
      <c r="E1115" s="36"/>
    </row>
    <row r="1116" spans="1:5" x14ac:dyDescent="0.3">
      <c r="A1116" s="124" t="s">
        <v>235</v>
      </c>
      <c r="B1116" s="12" t="s">
        <v>488</v>
      </c>
      <c r="C1116" s="1" t="s">
        <v>489</v>
      </c>
      <c r="D1116" s="5">
        <v>19.25</v>
      </c>
      <c r="E1116" s="36"/>
    </row>
    <row r="1117" spans="1:5" x14ac:dyDescent="0.3">
      <c r="A1117" s="124" t="s">
        <v>235</v>
      </c>
      <c r="B1117" s="12" t="s">
        <v>490</v>
      </c>
      <c r="C1117" s="1" t="s">
        <v>491</v>
      </c>
      <c r="D1117" s="5">
        <v>17.5</v>
      </c>
      <c r="E1117" s="36"/>
    </row>
    <row r="1118" spans="1:5" x14ac:dyDescent="0.3">
      <c r="A1118" s="124" t="s">
        <v>235</v>
      </c>
      <c r="B1118" s="12" t="s">
        <v>490</v>
      </c>
      <c r="C1118" s="1" t="s">
        <v>491</v>
      </c>
      <c r="D1118" s="5">
        <v>19.25</v>
      </c>
      <c r="E1118" s="36"/>
    </row>
    <row r="1119" spans="1:5" x14ac:dyDescent="0.3">
      <c r="A1119" s="124" t="s">
        <v>235</v>
      </c>
      <c r="B1119" s="12" t="s">
        <v>498</v>
      </c>
      <c r="C1119" s="1" t="s">
        <v>499</v>
      </c>
      <c r="D1119" s="5">
        <v>23.75</v>
      </c>
      <c r="E1119" s="36"/>
    </row>
    <row r="1120" spans="1:5" x14ac:dyDescent="0.3">
      <c r="A1120" s="124" t="s">
        <v>235</v>
      </c>
      <c r="B1120" s="12" t="s">
        <v>481</v>
      </c>
      <c r="C1120" s="1" t="s">
        <v>482</v>
      </c>
      <c r="D1120" s="5">
        <v>1.5</v>
      </c>
      <c r="E1120" s="36"/>
    </row>
    <row r="1121" spans="1:5" x14ac:dyDescent="0.3">
      <c r="A1121" s="124" t="s">
        <v>235</v>
      </c>
      <c r="B1121" s="12" t="s">
        <v>2036</v>
      </c>
      <c r="C1121" s="1" t="s">
        <v>2037</v>
      </c>
      <c r="D1121" s="5">
        <v>1.95</v>
      </c>
      <c r="E1121" s="36"/>
    </row>
    <row r="1122" spans="1:5" x14ac:dyDescent="0.3">
      <c r="A1122" s="124" t="s">
        <v>235</v>
      </c>
      <c r="B1122" s="12" t="s">
        <v>2038</v>
      </c>
      <c r="C1122" s="1" t="s">
        <v>2039</v>
      </c>
      <c r="D1122" s="5">
        <v>2.5</v>
      </c>
      <c r="E1122" s="36"/>
    </row>
    <row r="1123" spans="1:5" x14ac:dyDescent="0.3">
      <c r="A1123" s="124" t="s">
        <v>235</v>
      </c>
      <c r="B1123" s="12" t="s">
        <v>2040</v>
      </c>
      <c r="C1123" s="1" t="s">
        <v>2041</v>
      </c>
      <c r="D1123" s="5">
        <v>6.5</v>
      </c>
      <c r="E1123" s="36"/>
    </row>
    <row r="1124" spans="1:5" x14ac:dyDescent="0.3">
      <c r="A1124" s="124" t="s">
        <v>235</v>
      </c>
      <c r="B1124" s="12" t="s">
        <v>2040</v>
      </c>
      <c r="C1124" s="1" t="s">
        <v>2041</v>
      </c>
      <c r="D1124" s="5">
        <v>7.25</v>
      </c>
      <c r="E1124" s="36"/>
    </row>
    <row r="1125" spans="1:5" x14ac:dyDescent="0.3">
      <c r="A1125" s="124" t="s">
        <v>235</v>
      </c>
      <c r="B1125" s="12" t="s">
        <v>479</v>
      </c>
      <c r="C1125" s="1" t="s">
        <v>2042</v>
      </c>
      <c r="D1125" s="5">
        <v>11.95</v>
      </c>
      <c r="E1125" s="36"/>
    </row>
    <row r="1126" spans="1:5" x14ac:dyDescent="0.3">
      <c r="A1126" s="124" t="s">
        <v>235</v>
      </c>
      <c r="B1126" s="12" t="s">
        <v>2043</v>
      </c>
      <c r="C1126" s="1" t="s">
        <v>2044</v>
      </c>
      <c r="D1126" s="5">
        <v>10.5</v>
      </c>
      <c r="E1126" s="36"/>
    </row>
    <row r="1127" spans="1:5" x14ac:dyDescent="0.3">
      <c r="A1127" s="124" t="s">
        <v>235</v>
      </c>
      <c r="B1127" s="12" t="s">
        <v>2045</v>
      </c>
      <c r="C1127" s="1" t="s">
        <v>2046</v>
      </c>
      <c r="D1127" s="5">
        <v>10.25</v>
      </c>
      <c r="E1127" s="36"/>
    </row>
    <row r="1128" spans="1:5" x14ac:dyDescent="0.3">
      <c r="A1128" s="124" t="s">
        <v>235</v>
      </c>
      <c r="B1128" s="12" t="s">
        <v>480</v>
      </c>
      <c r="C1128" s="1" t="s">
        <v>2047</v>
      </c>
      <c r="D1128" s="5">
        <v>11.95</v>
      </c>
      <c r="E1128" s="36"/>
    </row>
    <row r="1129" spans="1:5" x14ac:dyDescent="0.3">
      <c r="A1129" s="124" t="s">
        <v>235</v>
      </c>
      <c r="B1129" s="12" t="s">
        <v>2048</v>
      </c>
      <c r="C1129" s="1" t="s">
        <v>2049</v>
      </c>
      <c r="D1129" s="5">
        <v>9.9499999999999993</v>
      </c>
      <c r="E1129" s="36"/>
    </row>
    <row r="1130" spans="1:5" x14ac:dyDescent="0.3">
      <c r="A1130" s="124" t="s">
        <v>235</v>
      </c>
      <c r="B1130" s="12" t="s">
        <v>2050</v>
      </c>
      <c r="C1130" s="1" t="s">
        <v>2051</v>
      </c>
      <c r="D1130" s="5">
        <v>9.9499999999999993</v>
      </c>
      <c r="E1130" s="36"/>
    </row>
    <row r="1131" spans="1:5" x14ac:dyDescent="0.3">
      <c r="A1131" s="124" t="s">
        <v>235</v>
      </c>
      <c r="B1131" s="12" t="s">
        <v>485</v>
      </c>
      <c r="C1131" s="1" t="s">
        <v>2052</v>
      </c>
      <c r="D1131" s="5">
        <v>9.5</v>
      </c>
      <c r="E1131" s="36"/>
    </row>
    <row r="1132" spans="1:5" x14ac:dyDescent="0.3">
      <c r="A1132" s="124" t="s">
        <v>235</v>
      </c>
      <c r="B1132" s="12" t="s">
        <v>486</v>
      </c>
      <c r="C1132" s="1" t="s">
        <v>2053</v>
      </c>
      <c r="D1132" s="5">
        <v>9</v>
      </c>
      <c r="E1132" s="36"/>
    </row>
    <row r="1133" spans="1:5" x14ac:dyDescent="0.3">
      <c r="A1133" s="124" t="s">
        <v>235</v>
      </c>
      <c r="B1133" s="12" t="s">
        <v>484</v>
      </c>
      <c r="C1133" s="1" t="s">
        <v>2054</v>
      </c>
      <c r="D1133" s="5">
        <v>9.25</v>
      </c>
      <c r="E1133" s="36"/>
    </row>
    <row r="1134" spans="1:5" x14ac:dyDescent="0.3">
      <c r="A1134" s="124" t="s">
        <v>235</v>
      </c>
      <c r="B1134" s="12" t="s">
        <v>484</v>
      </c>
      <c r="C1134" s="1" t="s">
        <v>2055</v>
      </c>
      <c r="D1134" s="5">
        <v>9.25</v>
      </c>
      <c r="E1134" s="36"/>
    </row>
    <row r="1135" spans="1:5" x14ac:dyDescent="0.3">
      <c r="A1135" s="124" t="s">
        <v>235</v>
      </c>
      <c r="B1135" s="12" t="s">
        <v>484</v>
      </c>
      <c r="C1135" s="1" t="s">
        <v>2056</v>
      </c>
      <c r="D1135" s="5">
        <v>10.95</v>
      </c>
      <c r="E1135" s="36"/>
    </row>
    <row r="1136" spans="1:5" x14ac:dyDescent="0.3">
      <c r="A1136" s="124" t="s">
        <v>235</v>
      </c>
      <c r="B1136" s="12" t="s">
        <v>514</v>
      </c>
      <c r="C1136" s="1" t="s">
        <v>515</v>
      </c>
      <c r="D1136" s="5">
        <v>4.75</v>
      </c>
      <c r="E1136" s="36"/>
    </row>
    <row r="1137" spans="1:5" x14ac:dyDescent="0.3">
      <c r="A1137" s="124" t="s">
        <v>235</v>
      </c>
      <c r="B1137" s="12" t="s">
        <v>514</v>
      </c>
      <c r="C1137" s="1" t="s">
        <v>2057</v>
      </c>
      <c r="D1137" s="5">
        <v>6.25</v>
      </c>
      <c r="E1137" s="36"/>
    </row>
    <row r="1138" spans="1:5" x14ac:dyDescent="0.3">
      <c r="A1138" s="124" t="s">
        <v>235</v>
      </c>
      <c r="B1138" s="12" t="s">
        <v>514</v>
      </c>
      <c r="C1138" s="1" t="s">
        <v>515</v>
      </c>
      <c r="D1138" s="5">
        <v>6.25</v>
      </c>
      <c r="E1138" s="36"/>
    </row>
    <row r="1139" spans="1:5" x14ac:dyDescent="0.3">
      <c r="A1139" s="124" t="s">
        <v>235</v>
      </c>
      <c r="B1139" s="12" t="s">
        <v>514</v>
      </c>
      <c r="C1139" s="1" t="s">
        <v>2057</v>
      </c>
      <c r="D1139" s="5">
        <v>7.25</v>
      </c>
      <c r="E1139" s="36"/>
    </row>
    <row r="1140" spans="1:5" x14ac:dyDescent="0.3">
      <c r="A1140" s="124" t="s">
        <v>235</v>
      </c>
      <c r="B1140" s="12" t="s">
        <v>477</v>
      </c>
      <c r="C1140" s="1" t="s">
        <v>478</v>
      </c>
      <c r="D1140" s="5">
        <v>4.75</v>
      </c>
      <c r="E1140" s="36"/>
    </row>
    <row r="1141" spans="1:5" x14ac:dyDescent="0.3">
      <c r="A1141" s="124" t="s">
        <v>235</v>
      </c>
      <c r="B1141" s="12" t="s">
        <v>477</v>
      </c>
      <c r="C1141" s="1" t="s">
        <v>2058</v>
      </c>
      <c r="D1141" s="5">
        <v>6.25</v>
      </c>
      <c r="E1141" s="36"/>
    </row>
    <row r="1142" spans="1:5" x14ac:dyDescent="0.3">
      <c r="A1142" s="124" t="s">
        <v>235</v>
      </c>
      <c r="B1142" s="12" t="s">
        <v>477</v>
      </c>
      <c r="C1142" s="1" t="s">
        <v>2059</v>
      </c>
      <c r="D1142" s="5">
        <v>6.5</v>
      </c>
      <c r="E1142" s="36"/>
    </row>
    <row r="1143" spans="1:5" x14ac:dyDescent="0.3">
      <c r="A1143" s="124" t="s">
        <v>235</v>
      </c>
      <c r="B1143" s="12" t="s">
        <v>477</v>
      </c>
      <c r="C1143" s="1" t="s">
        <v>2059</v>
      </c>
      <c r="D1143" s="5">
        <v>7.25</v>
      </c>
      <c r="E1143" s="36"/>
    </row>
    <row r="1144" spans="1:5" x14ac:dyDescent="0.3">
      <c r="A1144" s="124" t="s">
        <v>235</v>
      </c>
      <c r="B1144" s="12" t="s">
        <v>477</v>
      </c>
      <c r="C1144" s="1" t="s">
        <v>2059</v>
      </c>
      <c r="D1144" s="5">
        <v>6.95</v>
      </c>
      <c r="E1144" s="36"/>
    </row>
    <row r="1145" spans="1:5" x14ac:dyDescent="0.3">
      <c r="A1145" s="124" t="s">
        <v>235</v>
      </c>
      <c r="B1145" s="12" t="s">
        <v>2060</v>
      </c>
      <c r="C1145" s="1" t="s">
        <v>2061</v>
      </c>
      <c r="D1145" s="5">
        <v>9.5</v>
      </c>
      <c r="E1145" s="36"/>
    </row>
    <row r="1146" spans="1:5" x14ac:dyDescent="0.3">
      <c r="A1146" s="124" t="s">
        <v>235</v>
      </c>
      <c r="B1146" s="12" t="s">
        <v>483</v>
      </c>
      <c r="C1146" s="1" t="s">
        <v>2062</v>
      </c>
      <c r="D1146" s="5">
        <v>10.950000000000001</v>
      </c>
      <c r="E1146" s="36"/>
    </row>
    <row r="1147" spans="1:5" x14ac:dyDescent="0.3">
      <c r="A1147" s="124" t="s">
        <v>235</v>
      </c>
      <c r="B1147" s="12" t="s">
        <v>2063</v>
      </c>
      <c r="C1147" s="1" t="s">
        <v>2062</v>
      </c>
      <c r="D1147" s="5">
        <v>10.25</v>
      </c>
      <c r="E1147" s="36"/>
    </row>
    <row r="1148" spans="1:5" x14ac:dyDescent="0.3">
      <c r="A1148" s="124" t="s">
        <v>235</v>
      </c>
      <c r="B1148" s="12" t="s">
        <v>516</v>
      </c>
      <c r="C1148" s="1" t="s">
        <v>517</v>
      </c>
      <c r="D1148" s="5">
        <v>10.75</v>
      </c>
      <c r="E1148" s="36"/>
    </row>
    <row r="1149" spans="1:5" x14ac:dyDescent="0.3">
      <c r="A1149" s="124" t="s">
        <v>235</v>
      </c>
      <c r="B1149" s="12" t="s">
        <v>487</v>
      </c>
      <c r="C1149" s="1" t="s">
        <v>2064</v>
      </c>
      <c r="D1149" s="5">
        <v>13.95</v>
      </c>
      <c r="E1149" s="36"/>
    </row>
    <row r="1150" spans="1:5" x14ac:dyDescent="0.3">
      <c r="A1150" s="124" t="s">
        <v>235</v>
      </c>
      <c r="B1150" s="12" t="s">
        <v>487</v>
      </c>
      <c r="C1150" s="1" t="s">
        <v>2064</v>
      </c>
      <c r="D1150" s="5">
        <v>15.5</v>
      </c>
      <c r="E1150" s="36"/>
    </row>
    <row r="1151" spans="1:5" x14ac:dyDescent="0.3">
      <c r="A1151" s="124" t="s">
        <v>235</v>
      </c>
      <c r="B1151" s="12" t="s">
        <v>506</v>
      </c>
      <c r="C1151" s="1" t="s">
        <v>2065</v>
      </c>
      <c r="D1151" s="5">
        <v>2.75</v>
      </c>
      <c r="E1151" s="36"/>
    </row>
    <row r="1152" spans="1:5" x14ac:dyDescent="0.3">
      <c r="A1152" s="124" t="s">
        <v>235</v>
      </c>
      <c r="B1152" s="12" t="s">
        <v>508</v>
      </c>
      <c r="C1152" s="1" t="s">
        <v>2066</v>
      </c>
      <c r="D1152" s="5">
        <v>5.25</v>
      </c>
      <c r="E1152" s="36"/>
    </row>
    <row r="1153" spans="1:5" x14ac:dyDescent="0.3">
      <c r="A1153" s="124" t="s">
        <v>235</v>
      </c>
      <c r="B1153" s="12" t="s">
        <v>496</v>
      </c>
      <c r="C1153" s="1" t="s">
        <v>2067</v>
      </c>
      <c r="D1153" s="5">
        <v>6.25</v>
      </c>
      <c r="E1153" s="36"/>
    </row>
    <row r="1154" spans="1:5" x14ac:dyDescent="0.3">
      <c r="A1154" s="124" t="s">
        <v>235</v>
      </c>
      <c r="B1154" s="12" t="s">
        <v>502</v>
      </c>
      <c r="C1154" s="1" t="s">
        <v>503</v>
      </c>
      <c r="D1154" s="5">
        <v>5.25</v>
      </c>
      <c r="E1154" s="36"/>
    </row>
    <row r="1155" spans="1:5" x14ac:dyDescent="0.3">
      <c r="A1155" s="124" t="s">
        <v>235</v>
      </c>
      <c r="B1155" s="12" t="s">
        <v>502</v>
      </c>
      <c r="C1155" s="1" t="s">
        <v>503</v>
      </c>
      <c r="D1155" s="5">
        <v>5.45</v>
      </c>
      <c r="E1155" s="36"/>
    </row>
    <row r="1156" spans="1:5" x14ac:dyDescent="0.3">
      <c r="A1156" s="124" t="s">
        <v>235</v>
      </c>
      <c r="B1156" s="12" t="s">
        <v>510</v>
      </c>
      <c r="C1156" s="1" t="s">
        <v>511</v>
      </c>
      <c r="D1156" s="5">
        <v>18.25</v>
      </c>
      <c r="E1156" s="36"/>
    </row>
    <row r="1157" spans="1:5" x14ac:dyDescent="0.3">
      <c r="A1157" s="124" t="s">
        <v>235</v>
      </c>
      <c r="B1157" s="12" t="s">
        <v>518</v>
      </c>
      <c r="C1157" s="1" t="s">
        <v>519</v>
      </c>
      <c r="D1157" s="5">
        <v>1.95</v>
      </c>
      <c r="E1157" s="36"/>
    </row>
    <row r="1158" spans="1:5" x14ac:dyDescent="0.3">
      <c r="A1158" s="124" t="s">
        <v>235</v>
      </c>
      <c r="B1158" s="12" t="s">
        <v>518</v>
      </c>
      <c r="C1158" s="1" t="s">
        <v>2068</v>
      </c>
      <c r="D1158" s="5">
        <v>2.95</v>
      </c>
      <c r="E1158" s="36"/>
    </row>
    <row r="1159" spans="1:5" x14ac:dyDescent="0.3">
      <c r="A1159" s="124" t="s">
        <v>235</v>
      </c>
      <c r="B1159" s="12" t="s">
        <v>520</v>
      </c>
      <c r="C1159" s="1" t="s">
        <v>521</v>
      </c>
      <c r="D1159" s="5">
        <v>18.75</v>
      </c>
      <c r="E1159" s="36"/>
    </row>
    <row r="1160" spans="1:5" x14ac:dyDescent="0.3">
      <c r="A1160" s="124" t="s">
        <v>235</v>
      </c>
      <c r="B1160" s="12" t="s">
        <v>522</v>
      </c>
      <c r="C1160" s="1" t="s">
        <v>2069</v>
      </c>
      <c r="D1160" s="5">
        <v>18.75</v>
      </c>
      <c r="E1160" s="36"/>
    </row>
    <row r="1161" spans="1:5" x14ac:dyDescent="0.3">
      <c r="A1161" s="124" t="s">
        <v>235</v>
      </c>
      <c r="B1161" s="12" t="s">
        <v>2070</v>
      </c>
      <c r="C1161" s="1" t="s">
        <v>2071</v>
      </c>
      <c r="D1161" s="5">
        <v>7.25</v>
      </c>
      <c r="E1161" s="36"/>
    </row>
    <row r="1162" spans="1:5" x14ac:dyDescent="0.3">
      <c r="A1162" s="124" t="s">
        <v>235</v>
      </c>
      <c r="B1162" s="12" t="s">
        <v>2072</v>
      </c>
      <c r="C1162" s="1" t="s">
        <v>2073</v>
      </c>
      <c r="D1162" s="5">
        <v>2.5</v>
      </c>
      <c r="E1162" s="36"/>
    </row>
    <row r="1163" spans="1:5" x14ac:dyDescent="0.3">
      <c r="A1163" s="124" t="s">
        <v>235</v>
      </c>
      <c r="B1163" s="12" t="s">
        <v>523</v>
      </c>
      <c r="C1163" s="1" t="s">
        <v>524</v>
      </c>
      <c r="D1163" s="5">
        <v>16.95</v>
      </c>
      <c r="E1163" s="36"/>
    </row>
    <row r="1164" spans="1:5" x14ac:dyDescent="0.3">
      <c r="A1164" s="124" t="s">
        <v>235</v>
      </c>
      <c r="B1164" s="12" t="s">
        <v>504</v>
      </c>
      <c r="C1164" s="1" t="s">
        <v>505</v>
      </c>
      <c r="D1164" s="5">
        <v>22.95</v>
      </c>
      <c r="E1164" s="36"/>
    </row>
    <row r="1165" spans="1:5" x14ac:dyDescent="0.3">
      <c r="A1165" s="124" t="s">
        <v>235</v>
      </c>
      <c r="B1165" s="12" t="s">
        <v>507</v>
      </c>
      <c r="C1165" s="1" t="s">
        <v>2074</v>
      </c>
      <c r="D1165" s="5">
        <v>21.95</v>
      </c>
      <c r="E1165" s="36"/>
    </row>
    <row r="1166" spans="1:5" x14ac:dyDescent="0.3">
      <c r="A1166" s="124" t="s">
        <v>235</v>
      </c>
      <c r="B1166" s="12" t="s">
        <v>509</v>
      </c>
      <c r="C1166" s="1" t="s">
        <v>2075</v>
      </c>
      <c r="D1166" s="5">
        <v>14.75</v>
      </c>
      <c r="E1166" s="36"/>
    </row>
    <row r="1167" spans="1:5" x14ac:dyDescent="0.3">
      <c r="A1167" s="124" t="s">
        <v>235</v>
      </c>
      <c r="B1167" s="12" t="s">
        <v>512</v>
      </c>
      <c r="C1167" s="1" t="s">
        <v>2076</v>
      </c>
      <c r="D1167" s="5">
        <v>11.25</v>
      </c>
      <c r="E1167" s="36"/>
    </row>
    <row r="1168" spans="1:5" x14ac:dyDescent="0.3">
      <c r="A1168" s="124" t="s">
        <v>235</v>
      </c>
      <c r="B1168" s="12" t="s">
        <v>513</v>
      </c>
      <c r="C1168" s="1" t="s">
        <v>2077</v>
      </c>
      <c r="D1168" s="5">
        <v>11.25</v>
      </c>
      <c r="E1168" s="36"/>
    </row>
    <row r="1169" spans="1:5" x14ac:dyDescent="0.3">
      <c r="A1169" s="124" t="s">
        <v>235</v>
      </c>
      <c r="B1169" s="12" t="s">
        <v>2078</v>
      </c>
      <c r="C1169" s="1" t="s">
        <v>2079</v>
      </c>
      <c r="D1169" s="5">
        <v>18.5</v>
      </c>
      <c r="E1169" s="36"/>
    </row>
    <row r="1170" spans="1:5" x14ac:dyDescent="0.3">
      <c r="A1170" s="124" t="s">
        <v>235</v>
      </c>
      <c r="B1170" s="12" t="s">
        <v>2078</v>
      </c>
      <c r="C1170" s="1" t="s">
        <v>2079</v>
      </c>
      <c r="D1170" s="5">
        <v>20.5</v>
      </c>
      <c r="E1170" s="36"/>
    </row>
    <row r="1171" spans="1:5" x14ac:dyDescent="0.3">
      <c r="A1171" s="124" t="s">
        <v>235</v>
      </c>
      <c r="B1171" s="12" t="s">
        <v>2080</v>
      </c>
      <c r="C1171" s="1" t="s">
        <v>2081</v>
      </c>
      <c r="D1171" s="5">
        <v>21</v>
      </c>
      <c r="E1171" s="36"/>
    </row>
    <row r="1172" spans="1:5" x14ac:dyDescent="0.3">
      <c r="A1172" s="124" t="s">
        <v>235</v>
      </c>
      <c r="B1172" s="12" t="s">
        <v>2080</v>
      </c>
      <c r="C1172" s="1" t="s">
        <v>2081</v>
      </c>
      <c r="D1172" s="5">
        <v>23</v>
      </c>
      <c r="E1172" s="36"/>
    </row>
    <row r="1173" spans="1:5" x14ac:dyDescent="0.3">
      <c r="A1173" s="124" t="s">
        <v>235</v>
      </c>
      <c r="B1173" s="12" t="s">
        <v>2082</v>
      </c>
      <c r="C1173" s="1" t="s">
        <v>2083</v>
      </c>
      <c r="D1173" s="5">
        <v>31.25</v>
      </c>
      <c r="E1173" s="36"/>
    </row>
    <row r="1174" spans="1:5" x14ac:dyDescent="0.3">
      <c r="A1174" s="124" t="s">
        <v>235</v>
      </c>
      <c r="B1174" s="12" t="s">
        <v>2084</v>
      </c>
      <c r="C1174" s="1" t="s">
        <v>2085</v>
      </c>
      <c r="D1174" s="5">
        <v>35.950000000000003</v>
      </c>
      <c r="E1174" s="36"/>
    </row>
    <row r="1175" spans="1:5" x14ac:dyDescent="0.3">
      <c r="A1175" s="124" t="s">
        <v>235</v>
      </c>
      <c r="B1175" s="12" t="s">
        <v>2086</v>
      </c>
      <c r="C1175" s="1" t="s">
        <v>2087</v>
      </c>
      <c r="D1175" s="5">
        <v>27.95</v>
      </c>
      <c r="E1175" s="36"/>
    </row>
    <row r="1176" spans="1:5" x14ac:dyDescent="0.3">
      <c r="A1176" s="124" t="s">
        <v>235</v>
      </c>
      <c r="B1176" s="12" t="s">
        <v>2088</v>
      </c>
      <c r="C1176" s="1" t="s">
        <v>2089</v>
      </c>
      <c r="D1176" s="5">
        <v>31.75</v>
      </c>
      <c r="E1176" s="36"/>
    </row>
    <row r="1177" spans="1:5" x14ac:dyDescent="0.3">
      <c r="A1177" s="124" t="s">
        <v>235</v>
      </c>
      <c r="B1177" s="12" t="s">
        <v>2090</v>
      </c>
      <c r="C1177" s="1" t="s">
        <v>2091</v>
      </c>
      <c r="D1177" s="5">
        <v>13.95</v>
      </c>
      <c r="E1177" s="36"/>
    </row>
    <row r="1178" spans="1:5" x14ac:dyDescent="0.3">
      <c r="A1178" s="124" t="s">
        <v>235</v>
      </c>
      <c r="B1178" s="12" t="s">
        <v>595</v>
      </c>
      <c r="C1178" s="1" t="s">
        <v>2092</v>
      </c>
      <c r="D1178" s="5">
        <v>11.5</v>
      </c>
      <c r="E1178" s="36"/>
    </row>
    <row r="1179" spans="1:5" x14ac:dyDescent="0.3">
      <c r="A1179" s="124" t="s">
        <v>235</v>
      </c>
      <c r="B1179" s="12" t="s">
        <v>595</v>
      </c>
      <c r="C1179" s="1" t="s">
        <v>2092</v>
      </c>
      <c r="D1179" s="5">
        <v>11.5</v>
      </c>
      <c r="E1179" s="36"/>
    </row>
    <row r="1180" spans="1:5" x14ac:dyDescent="0.3">
      <c r="A1180" s="124" t="s">
        <v>235</v>
      </c>
      <c r="B1180" s="12" t="s">
        <v>595</v>
      </c>
      <c r="C1180" s="1" t="s">
        <v>2092</v>
      </c>
      <c r="D1180" s="5">
        <v>11.5</v>
      </c>
      <c r="E1180" s="36"/>
    </row>
    <row r="1181" spans="1:5" x14ac:dyDescent="0.3">
      <c r="A1181" s="124" t="s">
        <v>235</v>
      </c>
      <c r="B1181" s="12" t="s">
        <v>596</v>
      </c>
      <c r="C1181" s="1" t="s">
        <v>2093</v>
      </c>
      <c r="D1181" s="5">
        <v>10.5</v>
      </c>
      <c r="E1181" s="36"/>
    </row>
    <row r="1182" spans="1:5" x14ac:dyDescent="0.3">
      <c r="A1182" s="124" t="s">
        <v>235</v>
      </c>
      <c r="B1182" s="12" t="s">
        <v>596</v>
      </c>
      <c r="C1182" s="1" t="s">
        <v>2093</v>
      </c>
      <c r="D1182" s="5">
        <v>10.5</v>
      </c>
      <c r="E1182" s="36"/>
    </row>
    <row r="1183" spans="1:5" x14ac:dyDescent="0.3">
      <c r="A1183" s="124" t="s">
        <v>235</v>
      </c>
      <c r="B1183" s="12" t="s">
        <v>596</v>
      </c>
      <c r="C1183" s="1" t="s">
        <v>2093</v>
      </c>
      <c r="D1183" s="5">
        <v>10.5</v>
      </c>
      <c r="E1183" s="36"/>
    </row>
    <row r="1184" spans="1:5" x14ac:dyDescent="0.3">
      <c r="A1184" s="124" t="s">
        <v>235</v>
      </c>
      <c r="B1184" s="12" t="s">
        <v>590</v>
      </c>
      <c r="C1184" s="1" t="s">
        <v>2094</v>
      </c>
      <c r="D1184" s="5">
        <v>8.75</v>
      </c>
      <c r="E1184" s="36"/>
    </row>
    <row r="1185" spans="1:5" x14ac:dyDescent="0.3">
      <c r="A1185" s="124" t="s">
        <v>235</v>
      </c>
      <c r="B1185" s="12" t="s">
        <v>590</v>
      </c>
      <c r="C1185" s="1" t="s">
        <v>2094</v>
      </c>
      <c r="D1185" s="5">
        <v>8.75</v>
      </c>
      <c r="E1185" s="36"/>
    </row>
    <row r="1186" spans="1:5" x14ac:dyDescent="0.3">
      <c r="A1186" s="124" t="s">
        <v>235</v>
      </c>
      <c r="B1186" s="12" t="s">
        <v>590</v>
      </c>
      <c r="C1186" s="1" t="s">
        <v>2094</v>
      </c>
      <c r="D1186" s="5">
        <v>8.75</v>
      </c>
      <c r="E1186" s="36"/>
    </row>
    <row r="1187" spans="1:5" x14ac:dyDescent="0.3">
      <c r="A1187" s="124" t="s">
        <v>235</v>
      </c>
      <c r="B1187" s="12" t="s">
        <v>618</v>
      </c>
      <c r="C1187" s="1" t="s">
        <v>619</v>
      </c>
      <c r="D1187" s="5">
        <v>11.5</v>
      </c>
      <c r="E1187" s="36"/>
    </row>
    <row r="1188" spans="1:5" x14ac:dyDescent="0.3">
      <c r="A1188" s="124" t="s">
        <v>235</v>
      </c>
      <c r="B1188" s="12" t="s">
        <v>620</v>
      </c>
      <c r="C1188" s="1" t="s">
        <v>2095</v>
      </c>
      <c r="D1188" s="5">
        <v>8.75</v>
      </c>
      <c r="E1188" s="36"/>
    </row>
    <row r="1189" spans="1:5" x14ac:dyDescent="0.3">
      <c r="A1189" s="124" t="s">
        <v>235</v>
      </c>
      <c r="B1189" s="12" t="s">
        <v>620</v>
      </c>
      <c r="C1189" s="1" t="s">
        <v>2095</v>
      </c>
      <c r="D1189" s="5">
        <v>8.75</v>
      </c>
      <c r="E1189" s="36"/>
    </row>
    <row r="1190" spans="1:5" x14ac:dyDescent="0.3">
      <c r="A1190" s="124" t="s">
        <v>235</v>
      </c>
      <c r="B1190" s="12" t="s">
        <v>2096</v>
      </c>
      <c r="C1190" s="1" t="s">
        <v>2097</v>
      </c>
      <c r="D1190" s="5">
        <v>22.5</v>
      </c>
      <c r="E1190" s="36"/>
    </row>
    <row r="1191" spans="1:5" x14ac:dyDescent="0.3">
      <c r="A1191" s="124" t="s">
        <v>235</v>
      </c>
      <c r="B1191" s="12" t="s">
        <v>2098</v>
      </c>
      <c r="C1191" s="1" t="s">
        <v>2099</v>
      </c>
      <c r="D1191" s="5">
        <v>21.5</v>
      </c>
      <c r="E1191" s="36"/>
    </row>
    <row r="1192" spans="1:5" x14ac:dyDescent="0.3">
      <c r="A1192" s="124" t="s">
        <v>235</v>
      </c>
      <c r="B1192" s="12" t="s">
        <v>601</v>
      </c>
      <c r="C1192" s="1" t="s">
        <v>2100</v>
      </c>
      <c r="D1192" s="5">
        <v>19.25</v>
      </c>
      <c r="E1192" s="36"/>
    </row>
    <row r="1193" spans="1:5" x14ac:dyDescent="0.3">
      <c r="A1193" s="124" t="s">
        <v>235</v>
      </c>
      <c r="B1193" s="12" t="s">
        <v>602</v>
      </c>
      <c r="C1193" s="1" t="s">
        <v>2101</v>
      </c>
      <c r="D1193" s="5">
        <v>16.5</v>
      </c>
      <c r="E1193" s="36"/>
    </row>
    <row r="1194" spans="1:5" x14ac:dyDescent="0.3">
      <c r="A1194" s="124" t="s">
        <v>235</v>
      </c>
      <c r="B1194" s="12" t="s">
        <v>2102</v>
      </c>
      <c r="C1194" s="1" t="s">
        <v>2103</v>
      </c>
      <c r="D1194" s="5">
        <v>16.5</v>
      </c>
      <c r="E1194" s="36"/>
    </row>
    <row r="1195" spans="1:5" x14ac:dyDescent="0.3">
      <c r="A1195" s="124" t="s">
        <v>235</v>
      </c>
      <c r="B1195" s="12" t="s">
        <v>525</v>
      </c>
      <c r="C1195" s="1" t="s">
        <v>2104</v>
      </c>
      <c r="D1195" s="5">
        <v>16.75</v>
      </c>
      <c r="E1195" s="36"/>
    </row>
    <row r="1196" spans="1:5" x14ac:dyDescent="0.3">
      <c r="A1196" s="124" t="s">
        <v>235</v>
      </c>
      <c r="B1196" s="12" t="s">
        <v>525</v>
      </c>
      <c r="C1196" s="1" t="s">
        <v>2104</v>
      </c>
      <c r="D1196" s="5">
        <v>16.75</v>
      </c>
      <c r="E1196" s="36"/>
    </row>
    <row r="1197" spans="1:5" x14ac:dyDescent="0.3">
      <c r="A1197" s="124" t="s">
        <v>235</v>
      </c>
      <c r="B1197" s="12" t="s">
        <v>526</v>
      </c>
      <c r="C1197" s="1" t="s">
        <v>2105</v>
      </c>
      <c r="D1197" s="5">
        <v>14.25</v>
      </c>
      <c r="E1197" s="36"/>
    </row>
    <row r="1198" spans="1:5" x14ac:dyDescent="0.3">
      <c r="A1198" s="124" t="s">
        <v>235</v>
      </c>
      <c r="B1198" s="12" t="s">
        <v>587</v>
      </c>
      <c r="C1198" s="1" t="s">
        <v>2106</v>
      </c>
      <c r="D1198" s="5">
        <v>16.25</v>
      </c>
      <c r="E1198" s="36"/>
    </row>
    <row r="1199" spans="1:5" x14ac:dyDescent="0.3">
      <c r="A1199" s="124" t="s">
        <v>235</v>
      </c>
      <c r="B1199" s="12" t="s">
        <v>588</v>
      </c>
      <c r="C1199" s="1" t="s">
        <v>2107</v>
      </c>
      <c r="D1199" s="5">
        <v>14.25</v>
      </c>
      <c r="E1199" s="36"/>
    </row>
    <row r="1200" spans="1:5" x14ac:dyDescent="0.3">
      <c r="A1200" s="124" t="s">
        <v>235</v>
      </c>
      <c r="B1200" s="12" t="s">
        <v>566</v>
      </c>
      <c r="C1200" s="1" t="s">
        <v>2108</v>
      </c>
      <c r="D1200" s="5">
        <v>13.75</v>
      </c>
      <c r="E1200" s="36"/>
    </row>
    <row r="1201" spans="1:5" x14ac:dyDescent="0.3">
      <c r="A1201" s="124" t="s">
        <v>235</v>
      </c>
      <c r="B1201" s="12" t="s">
        <v>527</v>
      </c>
      <c r="C1201" s="1" t="s">
        <v>2109</v>
      </c>
      <c r="D1201" s="5">
        <v>14.25</v>
      </c>
      <c r="E1201" s="36"/>
    </row>
    <row r="1202" spans="1:5" x14ac:dyDescent="0.3">
      <c r="A1202" s="124" t="s">
        <v>235</v>
      </c>
      <c r="B1202" s="12" t="s">
        <v>654</v>
      </c>
      <c r="C1202" s="1" t="s">
        <v>2110</v>
      </c>
      <c r="D1202" s="5">
        <v>12.5</v>
      </c>
      <c r="E1202" s="36"/>
    </row>
    <row r="1203" spans="1:5" x14ac:dyDescent="0.3">
      <c r="A1203" s="124" t="s">
        <v>235</v>
      </c>
      <c r="B1203" s="12" t="s">
        <v>579</v>
      </c>
      <c r="C1203" s="1" t="s">
        <v>2111</v>
      </c>
      <c r="D1203" s="5">
        <v>13.95</v>
      </c>
      <c r="E1203" s="36"/>
    </row>
    <row r="1204" spans="1:5" x14ac:dyDescent="0.3">
      <c r="A1204" s="124" t="s">
        <v>235</v>
      </c>
      <c r="B1204" s="12" t="s">
        <v>2112</v>
      </c>
      <c r="C1204" s="1" t="s">
        <v>2113</v>
      </c>
      <c r="D1204" s="5">
        <v>17.75</v>
      </c>
      <c r="E1204" s="36"/>
    </row>
    <row r="1205" spans="1:5" x14ac:dyDescent="0.3">
      <c r="A1205" s="124" t="s">
        <v>235</v>
      </c>
      <c r="B1205" s="12" t="s">
        <v>598</v>
      </c>
      <c r="C1205" s="1" t="s">
        <v>2114</v>
      </c>
      <c r="D1205" s="5">
        <v>15.95</v>
      </c>
      <c r="E1205" s="36"/>
    </row>
    <row r="1206" spans="1:5" x14ac:dyDescent="0.3">
      <c r="A1206" s="124" t="s">
        <v>235</v>
      </c>
      <c r="B1206" s="12" t="s">
        <v>661</v>
      </c>
      <c r="C1206" s="1" t="s">
        <v>2115</v>
      </c>
      <c r="D1206" s="5">
        <v>15.95</v>
      </c>
      <c r="E1206" s="36"/>
    </row>
    <row r="1207" spans="1:5" x14ac:dyDescent="0.3">
      <c r="A1207" s="124" t="s">
        <v>235</v>
      </c>
      <c r="B1207" s="12" t="s">
        <v>591</v>
      </c>
      <c r="C1207" s="1" t="s">
        <v>2116</v>
      </c>
      <c r="D1207" s="5">
        <v>15.95</v>
      </c>
      <c r="E1207" s="36"/>
    </row>
    <row r="1208" spans="1:5" x14ac:dyDescent="0.3">
      <c r="A1208" s="124" t="s">
        <v>235</v>
      </c>
      <c r="B1208" s="12" t="s">
        <v>574</v>
      </c>
      <c r="C1208" s="1" t="s">
        <v>2117</v>
      </c>
      <c r="D1208" s="5">
        <v>8.75</v>
      </c>
      <c r="E1208" s="36"/>
    </row>
    <row r="1209" spans="1:5" x14ac:dyDescent="0.3">
      <c r="A1209" s="124" t="s">
        <v>235</v>
      </c>
      <c r="B1209" s="12" t="s">
        <v>575</v>
      </c>
      <c r="C1209" s="1" t="s">
        <v>576</v>
      </c>
      <c r="D1209" s="5">
        <v>11.5</v>
      </c>
      <c r="E1209" s="36"/>
    </row>
    <row r="1210" spans="1:5" x14ac:dyDescent="0.3">
      <c r="A1210" s="124" t="s">
        <v>235</v>
      </c>
      <c r="B1210" s="12" t="s">
        <v>570</v>
      </c>
      <c r="C1210" s="1" t="s">
        <v>2118</v>
      </c>
      <c r="D1210" s="5">
        <v>11.25</v>
      </c>
      <c r="E1210" s="36"/>
    </row>
    <row r="1211" spans="1:5" x14ac:dyDescent="0.3">
      <c r="A1211" s="124" t="s">
        <v>235</v>
      </c>
      <c r="B1211" s="12" t="s">
        <v>570</v>
      </c>
      <c r="C1211" s="1" t="s">
        <v>2118</v>
      </c>
      <c r="D1211" s="5">
        <v>11.25</v>
      </c>
      <c r="E1211" s="36"/>
    </row>
    <row r="1212" spans="1:5" x14ac:dyDescent="0.3">
      <c r="A1212" s="124" t="s">
        <v>235</v>
      </c>
      <c r="B1212" s="12" t="s">
        <v>571</v>
      </c>
      <c r="C1212" s="1" t="s">
        <v>2119</v>
      </c>
      <c r="D1212" s="5">
        <v>13.25</v>
      </c>
      <c r="E1212" s="36"/>
    </row>
    <row r="1213" spans="1:5" x14ac:dyDescent="0.3">
      <c r="A1213" s="124" t="s">
        <v>235</v>
      </c>
      <c r="B1213" s="12" t="s">
        <v>571</v>
      </c>
      <c r="C1213" s="1" t="s">
        <v>2119</v>
      </c>
      <c r="D1213" s="5">
        <v>13.25</v>
      </c>
      <c r="E1213" s="36"/>
    </row>
    <row r="1214" spans="1:5" x14ac:dyDescent="0.3">
      <c r="A1214" s="124" t="s">
        <v>235</v>
      </c>
      <c r="B1214" s="12" t="s">
        <v>2120</v>
      </c>
      <c r="C1214" s="1" t="s">
        <v>2121</v>
      </c>
      <c r="D1214" s="5">
        <v>17.95</v>
      </c>
      <c r="E1214" s="36"/>
    </row>
    <row r="1215" spans="1:5" x14ac:dyDescent="0.3">
      <c r="A1215" s="124" t="s">
        <v>235</v>
      </c>
      <c r="B1215" s="12" t="s">
        <v>2122</v>
      </c>
      <c r="C1215" s="1" t="s">
        <v>2123</v>
      </c>
      <c r="D1215" s="5">
        <v>15.25</v>
      </c>
      <c r="E1215" s="36"/>
    </row>
    <row r="1216" spans="1:5" x14ac:dyDescent="0.3">
      <c r="A1216" s="124" t="s">
        <v>235</v>
      </c>
      <c r="B1216" s="12" t="s">
        <v>2124</v>
      </c>
      <c r="C1216" s="1" t="s">
        <v>2125</v>
      </c>
      <c r="D1216" s="5">
        <v>15.25</v>
      </c>
      <c r="E1216" s="36"/>
    </row>
    <row r="1217" spans="1:5" x14ac:dyDescent="0.3">
      <c r="A1217" s="124" t="s">
        <v>235</v>
      </c>
      <c r="B1217" s="12" t="s">
        <v>578</v>
      </c>
      <c r="C1217" s="1" t="s">
        <v>2126</v>
      </c>
      <c r="D1217" s="5">
        <v>13.75</v>
      </c>
      <c r="E1217" s="36"/>
    </row>
    <row r="1218" spans="1:5" x14ac:dyDescent="0.3">
      <c r="A1218" s="124" t="s">
        <v>235</v>
      </c>
      <c r="B1218" s="12" t="s">
        <v>578</v>
      </c>
      <c r="C1218" s="1" t="s">
        <v>2126</v>
      </c>
      <c r="D1218" s="5">
        <v>13.75</v>
      </c>
      <c r="E1218" s="36"/>
    </row>
    <row r="1219" spans="1:5" x14ac:dyDescent="0.3">
      <c r="A1219" s="124" t="s">
        <v>235</v>
      </c>
      <c r="B1219" s="12" t="s">
        <v>578</v>
      </c>
      <c r="C1219" s="1" t="s">
        <v>2126</v>
      </c>
      <c r="D1219" s="5">
        <v>13.75</v>
      </c>
      <c r="E1219" s="36"/>
    </row>
    <row r="1220" spans="1:5" x14ac:dyDescent="0.3">
      <c r="A1220" s="124" t="s">
        <v>235</v>
      </c>
      <c r="B1220" s="12" t="s">
        <v>577</v>
      </c>
      <c r="C1220" s="1" t="s">
        <v>2127</v>
      </c>
      <c r="D1220" s="5">
        <v>15.95</v>
      </c>
      <c r="E1220" s="36"/>
    </row>
    <row r="1221" spans="1:5" x14ac:dyDescent="0.3">
      <c r="A1221" s="124" t="s">
        <v>235</v>
      </c>
      <c r="B1221" s="12" t="s">
        <v>641</v>
      </c>
      <c r="C1221" s="1" t="s">
        <v>2128</v>
      </c>
      <c r="D1221" s="5">
        <v>14.5</v>
      </c>
      <c r="E1221" s="36"/>
    </row>
    <row r="1222" spans="1:5" x14ac:dyDescent="0.3">
      <c r="A1222" s="124" t="s">
        <v>235</v>
      </c>
      <c r="B1222" s="12" t="s">
        <v>641</v>
      </c>
      <c r="C1222" s="1" t="s">
        <v>2128</v>
      </c>
      <c r="D1222" s="5">
        <v>14.5</v>
      </c>
      <c r="E1222" s="36"/>
    </row>
    <row r="1223" spans="1:5" x14ac:dyDescent="0.3">
      <c r="A1223" s="124" t="s">
        <v>235</v>
      </c>
      <c r="B1223" s="12" t="s">
        <v>573</v>
      </c>
      <c r="C1223" s="1" t="s">
        <v>2129</v>
      </c>
      <c r="D1223" s="5">
        <v>21.95</v>
      </c>
      <c r="E1223" s="36"/>
    </row>
    <row r="1224" spans="1:5" x14ac:dyDescent="0.3">
      <c r="A1224" s="124" t="s">
        <v>235</v>
      </c>
      <c r="B1224" s="12" t="s">
        <v>2130</v>
      </c>
      <c r="C1224" s="1" t="s">
        <v>2131</v>
      </c>
      <c r="D1224" s="5">
        <v>23.25</v>
      </c>
      <c r="E1224" s="36"/>
    </row>
    <row r="1225" spans="1:5" x14ac:dyDescent="0.3">
      <c r="A1225" s="124" t="s">
        <v>235</v>
      </c>
      <c r="B1225" s="12" t="s">
        <v>2132</v>
      </c>
      <c r="C1225" s="1" t="s">
        <v>2133</v>
      </c>
      <c r="D1225" s="5">
        <v>15.95</v>
      </c>
      <c r="E1225" s="36"/>
    </row>
    <row r="1226" spans="1:5" x14ac:dyDescent="0.3">
      <c r="A1226" s="124" t="s">
        <v>235</v>
      </c>
      <c r="B1226" s="12" t="s">
        <v>2132</v>
      </c>
      <c r="C1226" s="1" t="s">
        <v>2133</v>
      </c>
      <c r="D1226" s="5">
        <v>17.75</v>
      </c>
      <c r="E1226" s="36"/>
    </row>
    <row r="1227" spans="1:5" x14ac:dyDescent="0.3">
      <c r="A1227" s="124" t="s">
        <v>235</v>
      </c>
      <c r="B1227" s="12" t="s">
        <v>2134</v>
      </c>
      <c r="C1227" s="1" t="s">
        <v>2135</v>
      </c>
      <c r="D1227" s="5">
        <v>14.25</v>
      </c>
      <c r="E1227" s="36"/>
    </row>
    <row r="1228" spans="1:5" x14ac:dyDescent="0.3">
      <c r="A1228" s="124" t="s">
        <v>235</v>
      </c>
      <c r="B1228" s="12" t="s">
        <v>2134</v>
      </c>
      <c r="C1228" s="1" t="s">
        <v>2135</v>
      </c>
      <c r="D1228" s="5">
        <v>15.95</v>
      </c>
      <c r="E1228" s="36"/>
    </row>
    <row r="1229" spans="1:5" x14ac:dyDescent="0.3">
      <c r="A1229" s="124" t="s">
        <v>235</v>
      </c>
      <c r="B1229" s="12" t="s">
        <v>532</v>
      </c>
      <c r="C1229" s="1" t="s">
        <v>2136</v>
      </c>
      <c r="D1229" s="5">
        <v>15.95</v>
      </c>
      <c r="E1229" s="36"/>
    </row>
    <row r="1230" spans="1:5" x14ac:dyDescent="0.3">
      <c r="A1230" s="124" t="s">
        <v>235</v>
      </c>
      <c r="B1230" s="12" t="s">
        <v>532</v>
      </c>
      <c r="C1230" s="1" t="s">
        <v>2136</v>
      </c>
      <c r="D1230" s="5">
        <v>17.5</v>
      </c>
      <c r="E1230" s="36"/>
    </row>
    <row r="1231" spans="1:5" x14ac:dyDescent="0.3">
      <c r="A1231" s="124" t="s">
        <v>235</v>
      </c>
      <c r="B1231" s="12" t="s">
        <v>533</v>
      </c>
      <c r="C1231" s="1" t="s">
        <v>2137</v>
      </c>
      <c r="D1231" s="5">
        <v>14.5</v>
      </c>
      <c r="E1231" s="36"/>
    </row>
    <row r="1232" spans="1:5" x14ac:dyDescent="0.3">
      <c r="A1232" s="124" t="s">
        <v>235</v>
      </c>
      <c r="B1232" s="12" t="s">
        <v>533</v>
      </c>
      <c r="C1232" s="1" t="s">
        <v>2137</v>
      </c>
      <c r="D1232" s="5">
        <v>15.95</v>
      </c>
      <c r="E1232" s="36"/>
    </row>
    <row r="1233" spans="1:5" x14ac:dyDescent="0.3">
      <c r="A1233" s="124" t="s">
        <v>235</v>
      </c>
      <c r="B1233" s="12" t="s">
        <v>2138</v>
      </c>
      <c r="C1233" s="1" t="s">
        <v>2139</v>
      </c>
      <c r="D1233" s="5">
        <v>12.95</v>
      </c>
      <c r="E1233" s="36"/>
    </row>
    <row r="1234" spans="1:5" x14ac:dyDescent="0.3">
      <c r="A1234" s="124" t="s">
        <v>235</v>
      </c>
      <c r="B1234" s="12" t="s">
        <v>2140</v>
      </c>
      <c r="C1234" s="1" t="s">
        <v>2141</v>
      </c>
      <c r="D1234" s="5">
        <v>10.95</v>
      </c>
      <c r="E1234" s="36"/>
    </row>
    <row r="1235" spans="1:5" x14ac:dyDescent="0.3">
      <c r="A1235" s="124" t="s">
        <v>235</v>
      </c>
      <c r="B1235" s="12" t="s">
        <v>2140</v>
      </c>
      <c r="C1235" s="1" t="s">
        <v>2141</v>
      </c>
      <c r="D1235" s="5">
        <v>12.25</v>
      </c>
      <c r="E1235" s="36"/>
    </row>
    <row r="1236" spans="1:5" x14ac:dyDescent="0.3">
      <c r="A1236" s="124" t="s">
        <v>235</v>
      </c>
      <c r="B1236" s="12" t="s">
        <v>2142</v>
      </c>
      <c r="C1236" s="1" t="s">
        <v>2143</v>
      </c>
      <c r="D1236" s="5">
        <v>15.95</v>
      </c>
      <c r="E1236" s="36"/>
    </row>
    <row r="1237" spans="1:5" x14ac:dyDescent="0.3">
      <c r="A1237" s="124" t="s">
        <v>235</v>
      </c>
      <c r="B1237" s="12" t="s">
        <v>2144</v>
      </c>
      <c r="C1237" s="1" t="s">
        <v>2145</v>
      </c>
      <c r="D1237" s="5">
        <v>13.95</v>
      </c>
      <c r="E1237" s="36"/>
    </row>
    <row r="1238" spans="1:5" x14ac:dyDescent="0.3">
      <c r="A1238" s="124" t="s">
        <v>235</v>
      </c>
      <c r="B1238" s="12" t="s">
        <v>2144</v>
      </c>
      <c r="C1238" s="1" t="s">
        <v>2145</v>
      </c>
      <c r="D1238" s="5">
        <v>14.95</v>
      </c>
      <c r="E1238" s="36"/>
    </row>
    <row r="1239" spans="1:5" x14ac:dyDescent="0.3">
      <c r="A1239" s="124" t="s">
        <v>235</v>
      </c>
      <c r="B1239" s="12" t="s">
        <v>2146</v>
      </c>
      <c r="C1239" s="1" t="s">
        <v>2147</v>
      </c>
      <c r="D1239" s="5">
        <v>9.25</v>
      </c>
      <c r="E1239" s="36"/>
    </row>
    <row r="1240" spans="1:5" x14ac:dyDescent="0.3">
      <c r="A1240" s="124" t="s">
        <v>235</v>
      </c>
      <c r="B1240" s="12" t="s">
        <v>2146</v>
      </c>
      <c r="C1240" s="1" t="s">
        <v>2147</v>
      </c>
      <c r="D1240" s="5">
        <v>10.75</v>
      </c>
      <c r="E1240" s="36"/>
    </row>
    <row r="1241" spans="1:5" x14ac:dyDescent="0.3">
      <c r="A1241" s="124" t="s">
        <v>235</v>
      </c>
      <c r="B1241" s="12" t="s">
        <v>606</v>
      </c>
      <c r="C1241" s="1" t="s">
        <v>2148</v>
      </c>
      <c r="D1241" s="5">
        <v>8.25</v>
      </c>
      <c r="E1241" s="36"/>
    </row>
    <row r="1242" spans="1:5" x14ac:dyDescent="0.3">
      <c r="A1242" s="124" t="s">
        <v>235</v>
      </c>
      <c r="B1242" s="12" t="s">
        <v>2149</v>
      </c>
      <c r="C1242" s="1" t="s">
        <v>2150</v>
      </c>
      <c r="D1242" s="5">
        <v>12.25</v>
      </c>
      <c r="E1242" s="36"/>
    </row>
    <row r="1243" spans="1:5" x14ac:dyDescent="0.3">
      <c r="A1243" s="124" t="s">
        <v>235</v>
      </c>
      <c r="B1243" s="12" t="s">
        <v>2151</v>
      </c>
      <c r="C1243" s="1" t="s">
        <v>2152</v>
      </c>
      <c r="D1243" s="5">
        <v>14.95</v>
      </c>
      <c r="E1243" s="36"/>
    </row>
    <row r="1244" spans="1:5" x14ac:dyDescent="0.3">
      <c r="A1244" s="124" t="s">
        <v>235</v>
      </c>
      <c r="B1244" s="12" t="s">
        <v>2153</v>
      </c>
      <c r="C1244" s="1" t="s">
        <v>2154</v>
      </c>
      <c r="D1244" s="5">
        <v>14.5</v>
      </c>
      <c r="E1244" s="36"/>
    </row>
    <row r="1245" spans="1:5" x14ac:dyDescent="0.3">
      <c r="A1245" s="124" t="s">
        <v>235</v>
      </c>
      <c r="B1245" s="12" t="s">
        <v>2155</v>
      </c>
      <c r="C1245" s="1" t="s">
        <v>2156</v>
      </c>
      <c r="D1245" s="5">
        <v>13.95</v>
      </c>
      <c r="E1245" s="36"/>
    </row>
    <row r="1246" spans="1:5" x14ac:dyDescent="0.3">
      <c r="A1246" s="124" t="s">
        <v>235</v>
      </c>
      <c r="B1246" s="12" t="s">
        <v>2157</v>
      </c>
      <c r="C1246" s="1" t="s">
        <v>2158</v>
      </c>
      <c r="D1246" s="5">
        <v>15.25</v>
      </c>
      <c r="E1246" s="36"/>
    </row>
    <row r="1247" spans="1:5" x14ac:dyDescent="0.3">
      <c r="A1247" s="124" t="s">
        <v>235</v>
      </c>
      <c r="B1247" s="12" t="s">
        <v>2157</v>
      </c>
      <c r="C1247" s="1" t="s">
        <v>2158</v>
      </c>
      <c r="D1247" s="5">
        <v>16.25</v>
      </c>
      <c r="E1247" s="36"/>
    </row>
    <row r="1248" spans="1:5" x14ac:dyDescent="0.3">
      <c r="A1248" s="124" t="s">
        <v>235</v>
      </c>
      <c r="B1248" s="12" t="s">
        <v>567</v>
      </c>
      <c r="C1248" s="1" t="s">
        <v>2159</v>
      </c>
      <c r="D1248" s="5">
        <v>6.75</v>
      </c>
      <c r="E1248" s="36"/>
    </row>
    <row r="1249" spans="1:5" x14ac:dyDescent="0.3">
      <c r="A1249" s="124" t="s">
        <v>235</v>
      </c>
      <c r="B1249" s="12" t="s">
        <v>581</v>
      </c>
      <c r="C1249" s="1" t="s">
        <v>2160</v>
      </c>
      <c r="D1249" s="5">
        <v>6.35</v>
      </c>
      <c r="E1249" s="36"/>
    </row>
    <row r="1250" spans="1:5" x14ac:dyDescent="0.3">
      <c r="A1250" s="124" t="s">
        <v>235</v>
      </c>
      <c r="B1250" s="12" t="s">
        <v>2161</v>
      </c>
      <c r="C1250" s="1" t="s">
        <v>2162</v>
      </c>
      <c r="D1250" s="5">
        <v>6.5</v>
      </c>
      <c r="E1250" s="36"/>
    </row>
    <row r="1251" spans="1:5" x14ac:dyDescent="0.3">
      <c r="A1251" s="124" t="s">
        <v>235</v>
      </c>
      <c r="B1251" s="12" t="s">
        <v>2163</v>
      </c>
      <c r="C1251" s="1" t="s">
        <v>2164</v>
      </c>
      <c r="D1251" s="5">
        <v>8.25</v>
      </c>
      <c r="E1251" s="36"/>
    </row>
    <row r="1252" spans="1:5" x14ac:dyDescent="0.3">
      <c r="A1252" s="124" t="s">
        <v>235</v>
      </c>
      <c r="B1252" s="12" t="s">
        <v>2163</v>
      </c>
      <c r="C1252" s="1" t="s">
        <v>2164</v>
      </c>
      <c r="D1252" s="5">
        <v>9.25</v>
      </c>
      <c r="E1252" s="36"/>
    </row>
    <row r="1253" spans="1:5" x14ac:dyDescent="0.3">
      <c r="A1253" s="124" t="s">
        <v>235</v>
      </c>
      <c r="B1253" s="12" t="s">
        <v>610</v>
      </c>
      <c r="C1253" s="1" t="s">
        <v>2165</v>
      </c>
      <c r="D1253" s="5">
        <v>21.25</v>
      </c>
      <c r="E1253" s="36"/>
    </row>
    <row r="1254" spans="1:5" x14ac:dyDescent="0.3">
      <c r="A1254" s="124" t="s">
        <v>235</v>
      </c>
      <c r="B1254" s="12" t="s">
        <v>610</v>
      </c>
      <c r="C1254" s="1" t="s">
        <v>2165</v>
      </c>
      <c r="D1254" s="5">
        <v>21.25</v>
      </c>
      <c r="E1254" s="36"/>
    </row>
    <row r="1255" spans="1:5" x14ac:dyDescent="0.3">
      <c r="A1255" s="124" t="s">
        <v>235</v>
      </c>
      <c r="B1255" s="12" t="s">
        <v>2166</v>
      </c>
      <c r="C1255" s="1" t="s">
        <v>2167</v>
      </c>
      <c r="D1255" s="5">
        <v>21.25</v>
      </c>
      <c r="E1255" s="36"/>
    </row>
    <row r="1256" spans="1:5" x14ac:dyDescent="0.3">
      <c r="A1256" s="124" t="s">
        <v>235</v>
      </c>
      <c r="B1256" s="12" t="s">
        <v>611</v>
      </c>
      <c r="C1256" s="1" t="s">
        <v>2168</v>
      </c>
      <c r="D1256" s="5">
        <v>20.25</v>
      </c>
      <c r="E1256" s="36"/>
    </row>
    <row r="1257" spans="1:5" x14ac:dyDescent="0.3">
      <c r="A1257" s="124" t="s">
        <v>235</v>
      </c>
      <c r="B1257" s="12" t="s">
        <v>2169</v>
      </c>
      <c r="C1257" s="1" t="s">
        <v>2170</v>
      </c>
      <c r="D1257" s="5">
        <v>20.75</v>
      </c>
      <c r="E1257" s="36"/>
    </row>
    <row r="1258" spans="1:5" x14ac:dyDescent="0.3">
      <c r="A1258" s="124" t="s">
        <v>235</v>
      </c>
      <c r="B1258" s="12" t="s">
        <v>554</v>
      </c>
      <c r="C1258" s="1" t="s">
        <v>2171</v>
      </c>
      <c r="D1258" s="5">
        <v>27.25</v>
      </c>
      <c r="E1258" s="36"/>
    </row>
    <row r="1259" spans="1:5" x14ac:dyDescent="0.3">
      <c r="A1259" s="124" t="s">
        <v>235</v>
      </c>
      <c r="B1259" s="12" t="s">
        <v>554</v>
      </c>
      <c r="C1259" s="1" t="s">
        <v>2171</v>
      </c>
      <c r="D1259" s="5">
        <v>27.25</v>
      </c>
      <c r="E1259" s="36"/>
    </row>
    <row r="1260" spans="1:5" x14ac:dyDescent="0.3">
      <c r="A1260" s="124" t="s">
        <v>235</v>
      </c>
      <c r="B1260" s="12" t="s">
        <v>2172</v>
      </c>
      <c r="C1260" s="1" t="s">
        <v>2173</v>
      </c>
      <c r="D1260" s="5">
        <v>27.25</v>
      </c>
      <c r="E1260" s="36"/>
    </row>
    <row r="1261" spans="1:5" x14ac:dyDescent="0.3">
      <c r="A1261" s="124" t="s">
        <v>235</v>
      </c>
      <c r="B1261" s="12" t="s">
        <v>538</v>
      </c>
      <c r="C1261" s="1" t="s">
        <v>2174</v>
      </c>
      <c r="D1261" s="5">
        <v>28.75</v>
      </c>
      <c r="E1261" s="36"/>
    </row>
    <row r="1262" spans="1:5" x14ac:dyDescent="0.3">
      <c r="A1262" s="124" t="s">
        <v>235</v>
      </c>
      <c r="B1262" s="12" t="s">
        <v>2175</v>
      </c>
      <c r="C1262" s="1" t="s">
        <v>2176</v>
      </c>
      <c r="D1262" s="5">
        <v>24.75</v>
      </c>
      <c r="E1262" s="36"/>
    </row>
    <row r="1263" spans="1:5" x14ac:dyDescent="0.3">
      <c r="A1263" s="124" t="s">
        <v>235</v>
      </c>
      <c r="B1263" s="12" t="s">
        <v>583</v>
      </c>
      <c r="C1263" s="1" t="s">
        <v>2177</v>
      </c>
      <c r="D1263" s="5">
        <v>20.75</v>
      </c>
      <c r="E1263" s="36"/>
    </row>
    <row r="1264" spans="1:5" x14ac:dyDescent="0.3">
      <c r="A1264" s="124" t="s">
        <v>235</v>
      </c>
      <c r="B1264" s="12" t="s">
        <v>609</v>
      </c>
      <c r="C1264" s="1" t="s">
        <v>2178</v>
      </c>
      <c r="D1264" s="5">
        <v>18.5</v>
      </c>
      <c r="E1264" s="36"/>
    </row>
    <row r="1265" spans="1:5" x14ac:dyDescent="0.3">
      <c r="A1265" s="124" t="s">
        <v>235</v>
      </c>
      <c r="B1265" s="12" t="s">
        <v>608</v>
      </c>
      <c r="C1265" s="1" t="s">
        <v>2179</v>
      </c>
      <c r="D1265" s="5">
        <v>20.25</v>
      </c>
      <c r="E1265" s="36"/>
    </row>
    <row r="1266" spans="1:5" x14ac:dyDescent="0.3">
      <c r="A1266" s="124" t="s">
        <v>235</v>
      </c>
      <c r="B1266" s="12" t="s">
        <v>607</v>
      </c>
      <c r="C1266" s="1" t="s">
        <v>2180</v>
      </c>
      <c r="D1266" s="5">
        <v>26.5</v>
      </c>
      <c r="E1266" s="36"/>
    </row>
    <row r="1267" spans="1:5" x14ac:dyDescent="0.3">
      <c r="A1267" s="124" t="s">
        <v>235</v>
      </c>
      <c r="B1267" s="12" t="s">
        <v>568</v>
      </c>
      <c r="C1267" s="1" t="s">
        <v>2181</v>
      </c>
      <c r="D1267" s="5">
        <v>26.95</v>
      </c>
      <c r="E1267" s="36"/>
    </row>
    <row r="1268" spans="1:5" x14ac:dyDescent="0.3">
      <c r="A1268" s="124" t="s">
        <v>235</v>
      </c>
      <c r="B1268" s="12" t="s">
        <v>580</v>
      </c>
      <c r="C1268" s="1" t="s">
        <v>2182</v>
      </c>
      <c r="D1268" s="5">
        <v>25.25</v>
      </c>
      <c r="E1268" s="36"/>
    </row>
    <row r="1269" spans="1:5" x14ac:dyDescent="0.3">
      <c r="A1269" s="124" t="s">
        <v>235</v>
      </c>
      <c r="B1269" s="12" t="s">
        <v>572</v>
      </c>
      <c r="C1269" s="1" t="s">
        <v>2183</v>
      </c>
      <c r="D1269" s="5">
        <v>26.95</v>
      </c>
      <c r="E1269" s="36"/>
    </row>
    <row r="1270" spans="1:5" x14ac:dyDescent="0.3">
      <c r="A1270" s="124" t="s">
        <v>235</v>
      </c>
      <c r="B1270" s="12" t="s">
        <v>2184</v>
      </c>
      <c r="C1270" s="1" t="s">
        <v>2185</v>
      </c>
      <c r="D1270" s="5">
        <v>27.5</v>
      </c>
      <c r="E1270" s="36"/>
    </row>
    <row r="1271" spans="1:5" x14ac:dyDescent="0.3">
      <c r="A1271" s="124" t="s">
        <v>235</v>
      </c>
      <c r="B1271" s="12" t="s">
        <v>2186</v>
      </c>
      <c r="C1271" s="1" t="s">
        <v>2187</v>
      </c>
      <c r="D1271" s="5">
        <v>35.25</v>
      </c>
      <c r="E1271" s="36"/>
    </row>
    <row r="1272" spans="1:5" x14ac:dyDescent="0.3">
      <c r="A1272" s="124" t="s">
        <v>235</v>
      </c>
      <c r="B1272" s="12" t="s">
        <v>2188</v>
      </c>
      <c r="C1272" s="1" t="s">
        <v>2189</v>
      </c>
      <c r="D1272" s="5">
        <v>38.5</v>
      </c>
      <c r="E1272" s="36"/>
    </row>
    <row r="1273" spans="1:5" x14ac:dyDescent="0.3">
      <c r="A1273" s="124" t="s">
        <v>235</v>
      </c>
      <c r="B1273" s="12" t="s">
        <v>594</v>
      </c>
      <c r="C1273" s="1" t="s">
        <v>2190</v>
      </c>
      <c r="D1273" s="5">
        <v>31.95</v>
      </c>
      <c r="E1273" s="36"/>
    </row>
    <row r="1274" spans="1:5" x14ac:dyDescent="0.3">
      <c r="A1274" s="124" t="s">
        <v>235</v>
      </c>
      <c r="B1274" s="12" t="s">
        <v>2191</v>
      </c>
      <c r="C1274" s="1" t="s">
        <v>2192</v>
      </c>
      <c r="D1274" s="5">
        <v>30.95</v>
      </c>
      <c r="E1274" s="36"/>
    </row>
    <row r="1275" spans="1:5" x14ac:dyDescent="0.3">
      <c r="A1275" s="124" t="s">
        <v>235</v>
      </c>
      <c r="B1275" s="12" t="s">
        <v>593</v>
      </c>
      <c r="C1275" s="1" t="s">
        <v>2193</v>
      </c>
      <c r="D1275" s="5">
        <v>23.95</v>
      </c>
      <c r="E1275" s="36"/>
    </row>
    <row r="1276" spans="1:5" x14ac:dyDescent="0.3">
      <c r="A1276" s="124" t="s">
        <v>235</v>
      </c>
      <c r="B1276" s="12" t="s">
        <v>593</v>
      </c>
      <c r="C1276" s="1" t="s">
        <v>2193</v>
      </c>
      <c r="D1276" s="5">
        <v>23.95</v>
      </c>
      <c r="E1276" s="36"/>
    </row>
    <row r="1277" spans="1:5" x14ac:dyDescent="0.3">
      <c r="A1277" s="124" t="s">
        <v>235</v>
      </c>
      <c r="B1277" s="12" t="s">
        <v>589</v>
      </c>
      <c r="C1277" s="1" t="s">
        <v>2194</v>
      </c>
      <c r="D1277" s="5">
        <v>27.5</v>
      </c>
      <c r="E1277" s="36"/>
    </row>
    <row r="1278" spans="1:5" x14ac:dyDescent="0.3">
      <c r="A1278" s="124" t="s">
        <v>235</v>
      </c>
      <c r="B1278" s="12" t="s">
        <v>544</v>
      </c>
      <c r="C1278" s="1" t="s">
        <v>2195</v>
      </c>
      <c r="D1278" s="5">
        <v>33.950000000000003</v>
      </c>
      <c r="E1278" s="36"/>
    </row>
    <row r="1279" spans="1:5" x14ac:dyDescent="0.3">
      <c r="A1279" s="124" t="s">
        <v>235</v>
      </c>
      <c r="B1279" s="12" t="s">
        <v>2196</v>
      </c>
      <c r="C1279" s="1" t="s">
        <v>2197</v>
      </c>
      <c r="D1279" s="5">
        <v>34</v>
      </c>
      <c r="E1279" s="36"/>
    </row>
    <row r="1280" spans="1:5" x14ac:dyDescent="0.3">
      <c r="A1280" s="124" t="s">
        <v>235</v>
      </c>
      <c r="B1280" s="12" t="s">
        <v>2198</v>
      </c>
      <c r="C1280" s="1" t="s">
        <v>2199</v>
      </c>
      <c r="D1280" s="5">
        <v>40.5</v>
      </c>
      <c r="E1280" s="36"/>
    </row>
    <row r="1281" spans="1:5" x14ac:dyDescent="0.3">
      <c r="A1281" s="124" t="s">
        <v>235</v>
      </c>
      <c r="B1281" s="12" t="s">
        <v>546</v>
      </c>
      <c r="C1281" s="1" t="s">
        <v>2200</v>
      </c>
      <c r="D1281" s="5">
        <v>26.75</v>
      </c>
      <c r="E1281" s="36"/>
    </row>
    <row r="1282" spans="1:5" x14ac:dyDescent="0.3">
      <c r="A1282" s="124" t="s">
        <v>235</v>
      </c>
      <c r="B1282" s="12" t="s">
        <v>612</v>
      </c>
      <c r="C1282" s="1" t="s">
        <v>2201</v>
      </c>
      <c r="D1282" s="5">
        <v>29.5</v>
      </c>
      <c r="E1282" s="36"/>
    </row>
    <row r="1283" spans="1:5" x14ac:dyDescent="0.3">
      <c r="A1283" s="124" t="s">
        <v>235</v>
      </c>
      <c r="B1283" s="12" t="s">
        <v>565</v>
      </c>
      <c r="C1283" s="1" t="s">
        <v>2202</v>
      </c>
      <c r="D1283" s="5">
        <v>26.75</v>
      </c>
      <c r="E1283" s="36"/>
    </row>
    <row r="1284" spans="1:5" x14ac:dyDescent="0.3">
      <c r="A1284" s="124" t="s">
        <v>235</v>
      </c>
      <c r="B1284" s="12" t="s">
        <v>592</v>
      </c>
      <c r="C1284" s="1" t="s">
        <v>2203</v>
      </c>
      <c r="D1284" s="5">
        <v>20.95</v>
      </c>
      <c r="E1284" s="36"/>
    </row>
    <row r="1285" spans="1:5" x14ac:dyDescent="0.3">
      <c r="A1285" s="124" t="s">
        <v>235</v>
      </c>
      <c r="B1285" s="12" t="s">
        <v>592</v>
      </c>
      <c r="C1285" s="1" t="s">
        <v>2203</v>
      </c>
      <c r="D1285" s="5">
        <v>20.95</v>
      </c>
      <c r="E1285" s="36"/>
    </row>
    <row r="1286" spans="1:5" x14ac:dyDescent="0.3">
      <c r="A1286" s="124" t="s">
        <v>235</v>
      </c>
      <c r="B1286" s="12" t="s">
        <v>592</v>
      </c>
      <c r="C1286" s="1" t="s">
        <v>2203</v>
      </c>
      <c r="D1286" s="5">
        <v>20.95</v>
      </c>
      <c r="E1286" s="36"/>
    </row>
    <row r="1287" spans="1:5" x14ac:dyDescent="0.3">
      <c r="A1287" s="124" t="s">
        <v>235</v>
      </c>
      <c r="B1287" s="12" t="s">
        <v>585</v>
      </c>
      <c r="C1287" s="1" t="s">
        <v>2204</v>
      </c>
      <c r="D1287" s="5">
        <v>21.5</v>
      </c>
      <c r="E1287" s="36"/>
    </row>
    <row r="1288" spans="1:5" x14ac:dyDescent="0.3">
      <c r="A1288" s="124" t="s">
        <v>235</v>
      </c>
      <c r="B1288" s="12" t="s">
        <v>585</v>
      </c>
      <c r="C1288" s="1" t="s">
        <v>2204</v>
      </c>
      <c r="D1288" s="5">
        <v>21.5</v>
      </c>
      <c r="E1288" s="36"/>
    </row>
    <row r="1289" spans="1:5" x14ac:dyDescent="0.3">
      <c r="A1289" s="124" t="s">
        <v>235</v>
      </c>
      <c r="B1289" s="12" t="s">
        <v>585</v>
      </c>
      <c r="C1289" s="1" t="s">
        <v>2204</v>
      </c>
      <c r="D1289" s="5">
        <v>21.5</v>
      </c>
      <c r="E1289" s="36"/>
    </row>
    <row r="1290" spans="1:5" x14ac:dyDescent="0.3">
      <c r="A1290" s="124" t="s">
        <v>235</v>
      </c>
      <c r="B1290" s="12" t="s">
        <v>585</v>
      </c>
      <c r="C1290" s="1" t="s">
        <v>2204</v>
      </c>
      <c r="D1290" s="5">
        <v>21.5</v>
      </c>
      <c r="E1290" s="36"/>
    </row>
    <row r="1291" spans="1:5" x14ac:dyDescent="0.3">
      <c r="A1291" s="124" t="s">
        <v>235</v>
      </c>
      <c r="B1291" s="12" t="s">
        <v>2205</v>
      </c>
      <c r="C1291" s="1" t="s">
        <v>2206</v>
      </c>
      <c r="D1291" s="5">
        <v>28.95</v>
      </c>
      <c r="E1291" s="36"/>
    </row>
    <row r="1292" spans="1:5" x14ac:dyDescent="0.3">
      <c r="A1292" s="124" t="s">
        <v>235</v>
      </c>
      <c r="B1292" s="12" t="s">
        <v>584</v>
      </c>
      <c r="C1292" s="1" t="s">
        <v>2207</v>
      </c>
      <c r="D1292" s="5">
        <v>19.25</v>
      </c>
      <c r="E1292" s="36"/>
    </row>
    <row r="1293" spans="1:5" x14ac:dyDescent="0.3">
      <c r="A1293" s="124" t="s">
        <v>235</v>
      </c>
      <c r="B1293" s="12" t="s">
        <v>597</v>
      </c>
      <c r="C1293" s="1" t="s">
        <v>2208</v>
      </c>
      <c r="D1293" s="5">
        <v>16.95</v>
      </c>
      <c r="E1293" s="36"/>
    </row>
    <row r="1294" spans="1:5" x14ac:dyDescent="0.3">
      <c r="A1294" s="124" t="s">
        <v>235</v>
      </c>
      <c r="B1294" s="12" t="s">
        <v>543</v>
      </c>
      <c r="C1294" s="1" t="s">
        <v>2209</v>
      </c>
      <c r="D1294" s="5">
        <v>39.5</v>
      </c>
      <c r="E1294" s="36"/>
    </row>
    <row r="1295" spans="1:5" x14ac:dyDescent="0.3">
      <c r="A1295" s="124" t="s">
        <v>235</v>
      </c>
      <c r="B1295" s="12" t="s">
        <v>586</v>
      </c>
      <c r="C1295" s="1" t="s">
        <v>2210</v>
      </c>
      <c r="D1295" s="5">
        <v>37.25</v>
      </c>
      <c r="E1295" s="36"/>
    </row>
    <row r="1296" spans="1:5" x14ac:dyDescent="0.3">
      <c r="A1296" s="124" t="s">
        <v>235</v>
      </c>
      <c r="B1296" s="12" t="s">
        <v>2211</v>
      </c>
      <c r="C1296" s="1" t="s">
        <v>2212</v>
      </c>
      <c r="D1296" s="5">
        <v>12.95</v>
      </c>
      <c r="E1296" s="36"/>
    </row>
    <row r="1297" spans="1:5" x14ac:dyDescent="0.3">
      <c r="A1297" s="124" t="s">
        <v>235</v>
      </c>
      <c r="B1297" s="12" t="s">
        <v>2211</v>
      </c>
      <c r="C1297" s="1" t="s">
        <v>2213</v>
      </c>
      <c r="D1297" s="5">
        <v>18.5</v>
      </c>
      <c r="E1297" s="36"/>
    </row>
    <row r="1298" spans="1:5" x14ac:dyDescent="0.3">
      <c r="A1298" s="124" t="s">
        <v>235</v>
      </c>
      <c r="B1298" s="12" t="s">
        <v>545</v>
      </c>
      <c r="C1298" s="1" t="s">
        <v>2214</v>
      </c>
      <c r="D1298" s="5">
        <v>43.5</v>
      </c>
      <c r="E1298" s="36"/>
    </row>
    <row r="1299" spans="1:5" x14ac:dyDescent="0.3">
      <c r="A1299" s="124" t="s">
        <v>235</v>
      </c>
      <c r="B1299" s="12" t="s">
        <v>545</v>
      </c>
      <c r="C1299" s="1" t="s">
        <v>2214</v>
      </c>
      <c r="D1299" s="5">
        <v>43.5</v>
      </c>
      <c r="E1299" s="36"/>
    </row>
    <row r="1300" spans="1:5" x14ac:dyDescent="0.3">
      <c r="A1300" s="124" t="s">
        <v>235</v>
      </c>
      <c r="B1300" s="12" t="s">
        <v>537</v>
      </c>
      <c r="C1300" s="1" t="s">
        <v>2215</v>
      </c>
      <c r="D1300" s="5">
        <v>68.95</v>
      </c>
      <c r="E1300" s="36"/>
    </row>
    <row r="1301" spans="1:5" x14ac:dyDescent="0.3">
      <c r="A1301" s="124" t="s">
        <v>235</v>
      </c>
      <c r="B1301" s="12" t="s">
        <v>2216</v>
      </c>
      <c r="C1301" s="1" t="s">
        <v>2217</v>
      </c>
      <c r="D1301" s="5">
        <v>58.95</v>
      </c>
      <c r="E1301" s="36"/>
    </row>
    <row r="1302" spans="1:5" x14ac:dyDescent="0.3">
      <c r="A1302" s="124" t="s">
        <v>235</v>
      </c>
      <c r="B1302" s="12" t="s">
        <v>2218</v>
      </c>
      <c r="C1302" s="1" t="s">
        <v>2219</v>
      </c>
      <c r="D1302" s="5">
        <v>35.950000000000003</v>
      </c>
      <c r="E1302" s="36"/>
    </row>
    <row r="1303" spans="1:5" x14ac:dyDescent="0.3">
      <c r="A1303" s="124" t="s">
        <v>235</v>
      </c>
      <c r="B1303" s="12" t="s">
        <v>2220</v>
      </c>
      <c r="C1303" s="1" t="s">
        <v>2221</v>
      </c>
      <c r="D1303" s="5">
        <v>30.5</v>
      </c>
      <c r="E1303" s="36"/>
    </row>
    <row r="1304" spans="1:5" x14ac:dyDescent="0.3">
      <c r="A1304" s="124" t="s">
        <v>235</v>
      </c>
      <c r="B1304" s="12" t="s">
        <v>534</v>
      </c>
      <c r="C1304" s="1" t="s">
        <v>2222</v>
      </c>
      <c r="D1304" s="5">
        <v>49.5</v>
      </c>
      <c r="E1304" s="36"/>
    </row>
    <row r="1305" spans="1:5" x14ac:dyDescent="0.3">
      <c r="A1305" s="124" t="s">
        <v>235</v>
      </c>
      <c r="B1305" s="12" t="s">
        <v>534</v>
      </c>
      <c r="C1305" s="1" t="s">
        <v>2222</v>
      </c>
      <c r="D1305" s="5">
        <v>49.5</v>
      </c>
      <c r="E1305" s="36"/>
    </row>
    <row r="1306" spans="1:5" x14ac:dyDescent="0.3">
      <c r="A1306" s="124" t="s">
        <v>235</v>
      </c>
      <c r="B1306" s="12" t="s">
        <v>535</v>
      </c>
      <c r="C1306" s="1" t="s">
        <v>2223</v>
      </c>
      <c r="D1306" s="5">
        <v>37.5</v>
      </c>
      <c r="E1306" s="36"/>
    </row>
    <row r="1307" spans="1:5" x14ac:dyDescent="0.3">
      <c r="A1307" s="124" t="s">
        <v>235</v>
      </c>
      <c r="B1307" s="12" t="s">
        <v>2224</v>
      </c>
      <c r="C1307" s="1" t="s">
        <v>2225</v>
      </c>
      <c r="D1307" s="5">
        <v>41.5</v>
      </c>
      <c r="E1307" s="36"/>
    </row>
    <row r="1308" spans="1:5" x14ac:dyDescent="0.3">
      <c r="A1308" s="124" t="s">
        <v>235</v>
      </c>
      <c r="B1308" s="12" t="s">
        <v>2226</v>
      </c>
      <c r="C1308" s="1" t="s">
        <v>2227</v>
      </c>
      <c r="D1308" s="5">
        <v>34.5</v>
      </c>
      <c r="E1308" s="36"/>
    </row>
    <row r="1309" spans="1:5" x14ac:dyDescent="0.3">
      <c r="A1309" s="124" t="s">
        <v>235</v>
      </c>
      <c r="B1309" s="12" t="s">
        <v>536</v>
      </c>
      <c r="C1309" s="1" t="s">
        <v>2228</v>
      </c>
      <c r="D1309" s="5">
        <v>31.5</v>
      </c>
      <c r="E1309" s="36"/>
    </row>
    <row r="1310" spans="1:5" x14ac:dyDescent="0.3">
      <c r="A1310" s="124" t="s">
        <v>235</v>
      </c>
      <c r="B1310" s="12" t="s">
        <v>536</v>
      </c>
      <c r="C1310" s="1" t="s">
        <v>2228</v>
      </c>
      <c r="D1310" s="5">
        <v>31.5</v>
      </c>
      <c r="E1310" s="36"/>
    </row>
    <row r="1311" spans="1:5" x14ac:dyDescent="0.3">
      <c r="A1311" s="124" t="s">
        <v>235</v>
      </c>
      <c r="B1311" s="12" t="s">
        <v>582</v>
      </c>
      <c r="C1311" s="1" t="s">
        <v>2229</v>
      </c>
      <c r="D1311" s="5">
        <v>36.950000000000003</v>
      </c>
      <c r="E1311" s="36"/>
    </row>
    <row r="1312" spans="1:5" x14ac:dyDescent="0.3">
      <c r="A1312" s="124" t="s">
        <v>235</v>
      </c>
      <c r="B1312" s="12" t="s">
        <v>2230</v>
      </c>
      <c r="C1312" s="1" t="s">
        <v>2231</v>
      </c>
      <c r="D1312" s="5">
        <v>7.5</v>
      </c>
      <c r="E1312" s="36"/>
    </row>
    <row r="1313" spans="1:5" x14ac:dyDescent="0.3">
      <c r="A1313" s="124" t="s">
        <v>235</v>
      </c>
      <c r="B1313" s="12" t="s">
        <v>605</v>
      </c>
      <c r="C1313" s="1" t="s">
        <v>2232</v>
      </c>
      <c r="D1313" s="5">
        <v>4.75</v>
      </c>
      <c r="E1313" s="36"/>
    </row>
    <row r="1314" spans="1:5" x14ac:dyDescent="0.3">
      <c r="A1314" s="124" t="s">
        <v>235</v>
      </c>
      <c r="B1314" s="12" t="s">
        <v>541</v>
      </c>
      <c r="C1314" s="1" t="s">
        <v>542</v>
      </c>
      <c r="D1314" s="5">
        <v>4.5</v>
      </c>
      <c r="E1314" s="36"/>
    </row>
    <row r="1315" spans="1:5" x14ac:dyDescent="0.3">
      <c r="A1315" s="124" t="s">
        <v>235</v>
      </c>
      <c r="B1315" s="12" t="s">
        <v>551</v>
      </c>
      <c r="C1315" s="1" t="s">
        <v>2233</v>
      </c>
      <c r="D1315" s="5">
        <v>6.5</v>
      </c>
      <c r="E1315" s="36"/>
    </row>
    <row r="1316" spans="1:5" x14ac:dyDescent="0.3">
      <c r="A1316" s="124" t="s">
        <v>235</v>
      </c>
      <c r="B1316" s="12" t="s">
        <v>550</v>
      </c>
      <c r="C1316" s="1" t="s">
        <v>2234</v>
      </c>
      <c r="D1316" s="5">
        <v>4</v>
      </c>
      <c r="E1316" s="36"/>
    </row>
    <row r="1317" spans="1:5" x14ac:dyDescent="0.3">
      <c r="A1317" s="124" t="s">
        <v>235</v>
      </c>
      <c r="B1317" s="12" t="s">
        <v>547</v>
      </c>
      <c r="C1317" s="1" t="s">
        <v>2235</v>
      </c>
      <c r="D1317" s="5">
        <v>4.5</v>
      </c>
      <c r="E1317" s="36"/>
    </row>
    <row r="1318" spans="1:5" x14ac:dyDescent="0.3">
      <c r="A1318" s="124" t="s">
        <v>235</v>
      </c>
      <c r="B1318" s="12" t="s">
        <v>548</v>
      </c>
      <c r="C1318" s="1" t="s">
        <v>2236</v>
      </c>
      <c r="D1318" s="5">
        <v>4.5</v>
      </c>
      <c r="E1318" s="36"/>
    </row>
    <row r="1319" spans="1:5" x14ac:dyDescent="0.3">
      <c r="A1319" s="124" t="s">
        <v>235</v>
      </c>
      <c r="B1319" s="12" t="s">
        <v>549</v>
      </c>
      <c r="C1319" s="1" t="s">
        <v>2237</v>
      </c>
      <c r="D1319" s="5">
        <v>4.5</v>
      </c>
      <c r="E1319" s="36"/>
    </row>
    <row r="1320" spans="1:5" x14ac:dyDescent="0.3">
      <c r="A1320" s="124" t="s">
        <v>235</v>
      </c>
      <c r="B1320" s="12" t="s">
        <v>603</v>
      </c>
      <c r="C1320" s="1" t="s">
        <v>2238</v>
      </c>
      <c r="D1320" s="5">
        <v>2.2999999999999998</v>
      </c>
      <c r="E1320" s="36"/>
    </row>
    <row r="1321" spans="1:5" x14ac:dyDescent="0.3">
      <c r="A1321" s="124" t="s">
        <v>235</v>
      </c>
      <c r="B1321" s="12" t="s">
        <v>604</v>
      </c>
      <c r="C1321" s="1" t="s">
        <v>2239</v>
      </c>
      <c r="D1321" s="5">
        <v>2.4500000000000002</v>
      </c>
      <c r="E1321" s="36"/>
    </row>
    <row r="1322" spans="1:5" x14ac:dyDescent="0.3">
      <c r="A1322" s="124" t="s">
        <v>235</v>
      </c>
      <c r="B1322" s="12" t="s">
        <v>599</v>
      </c>
      <c r="C1322" s="1" t="s">
        <v>2240</v>
      </c>
      <c r="D1322" s="5">
        <v>2.85</v>
      </c>
      <c r="E1322" s="36"/>
    </row>
    <row r="1323" spans="1:5" x14ac:dyDescent="0.3">
      <c r="A1323" s="124" t="s">
        <v>235</v>
      </c>
      <c r="B1323" s="12" t="s">
        <v>600</v>
      </c>
      <c r="C1323" s="1" t="s">
        <v>2241</v>
      </c>
      <c r="D1323" s="5">
        <v>2.85</v>
      </c>
      <c r="E1323" s="36"/>
    </row>
    <row r="1324" spans="1:5" x14ac:dyDescent="0.3">
      <c r="A1324" s="124" t="s">
        <v>235</v>
      </c>
      <c r="B1324" s="12" t="s">
        <v>569</v>
      </c>
      <c r="C1324" s="1" t="s">
        <v>2242</v>
      </c>
      <c r="D1324" s="5">
        <v>4.1500000000000004</v>
      </c>
      <c r="E1324" s="36"/>
    </row>
    <row r="1325" spans="1:5" x14ac:dyDescent="0.3">
      <c r="A1325" s="124" t="s">
        <v>235</v>
      </c>
      <c r="B1325" s="12" t="s">
        <v>2243</v>
      </c>
      <c r="C1325" s="1" t="s">
        <v>2244</v>
      </c>
      <c r="D1325" s="5">
        <v>3</v>
      </c>
      <c r="E1325" s="36"/>
    </row>
    <row r="1326" spans="1:5" x14ac:dyDescent="0.3">
      <c r="A1326" s="124" t="s">
        <v>235</v>
      </c>
      <c r="B1326" s="12" t="s">
        <v>2245</v>
      </c>
      <c r="C1326" s="1" t="s">
        <v>2246</v>
      </c>
      <c r="D1326" s="5">
        <v>12.5</v>
      </c>
      <c r="E1326" s="36"/>
    </row>
    <row r="1327" spans="1:5" x14ac:dyDescent="0.3">
      <c r="A1327" s="124" t="s">
        <v>235</v>
      </c>
      <c r="B1327" s="12" t="s">
        <v>2247</v>
      </c>
      <c r="C1327" s="1" t="s">
        <v>2248</v>
      </c>
      <c r="D1327" s="5">
        <v>54.95</v>
      </c>
      <c r="E1327" s="36"/>
    </row>
    <row r="1328" spans="1:5" x14ac:dyDescent="0.3">
      <c r="A1328" s="124" t="s">
        <v>235</v>
      </c>
      <c r="B1328" s="12" t="s">
        <v>2249</v>
      </c>
      <c r="C1328" s="1" t="s">
        <v>2250</v>
      </c>
      <c r="D1328" s="5">
        <v>25.95</v>
      </c>
      <c r="E1328" s="36"/>
    </row>
    <row r="1329" spans="1:5" x14ac:dyDescent="0.3">
      <c r="A1329" s="124" t="s">
        <v>235</v>
      </c>
      <c r="B1329" s="12" t="s">
        <v>555</v>
      </c>
      <c r="C1329" s="1" t="s">
        <v>2251</v>
      </c>
      <c r="D1329" s="5">
        <v>20.95</v>
      </c>
      <c r="E1329" s="36"/>
    </row>
    <row r="1330" spans="1:5" x14ac:dyDescent="0.3">
      <c r="A1330" s="124" t="s">
        <v>235</v>
      </c>
      <c r="B1330" s="12" t="s">
        <v>539</v>
      </c>
      <c r="C1330" s="1" t="s">
        <v>540</v>
      </c>
      <c r="D1330" s="5">
        <v>4.5</v>
      </c>
      <c r="E1330" s="36"/>
    </row>
    <row r="1331" spans="1:5" x14ac:dyDescent="0.3">
      <c r="A1331" s="124" t="s">
        <v>235</v>
      </c>
      <c r="B1331" s="12" t="s">
        <v>552</v>
      </c>
      <c r="C1331" s="1" t="s">
        <v>553</v>
      </c>
      <c r="D1331" s="5">
        <v>3.95</v>
      </c>
      <c r="E1331" s="36"/>
    </row>
    <row r="1332" spans="1:5" x14ac:dyDescent="0.3">
      <c r="A1332" s="124" t="s">
        <v>235</v>
      </c>
      <c r="B1332" s="12" t="s">
        <v>2252</v>
      </c>
      <c r="C1332" s="1" t="s">
        <v>2253</v>
      </c>
      <c r="D1332" s="5">
        <v>29.95</v>
      </c>
      <c r="E1332" s="36"/>
    </row>
    <row r="1333" spans="1:5" x14ac:dyDescent="0.3">
      <c r="A1333" s="124" t="s">
        <v>235</v>
      </c>
      <c r="B1333" s="12" t="s">
        <v>2254</v>
      </c>
      <c r="C1333" s="1" t="s">
        <v>2255</v>
      </c>
      <c r="D1333" s="5">
        <v>62.5</v>
      </c>
      <c r="E1333" s="36"/>
    </row>
    <row r="1334" spans="1:5" x14ac:dyDescent="0.3">
      <c r="A1334" s="124" t="s">
        <v>235</v>
      </c>
      <c r="B1334" s="12" t="s">
        <v>2256</v>
      </c>
      <c r="C1334" s="1" t="s">
        <v>2257</v>
      </c>
      <c r="D1334" s="5">
        <v>28.75</v>
      </c>
      <c r="E1334" s="36"/>
    </row>
    <row r="1335" spans="1:5" x14ac:dyDescent="0.3">
      <c r="A1335" s="124" t="s">
        <v>235</v>
      </c>
      <c r="B1335" s="12" t="s">
        <v>2258</v>
      </c>
      <c r="C1335" s="1" t="s">
        <v>2259</v>
      </c>
      <c r="D1335" s="5">
        <v>5.75</v>
      </c>
      <c r="E1335" s="36"/>
    </row>
    <row r="1336" spans="1:5" x14ac:dyDescent="0.3">
      <c r="A1336" s="124" t="s">
        <v>235</v>
      </c>
      <c r="B1336" s="12" t="s">
        <v>2260</v>
      </c>
      <c r="C1336" s="1" t="s">
        <v>2261</v>
      </c>
      <c r="D1336" s="5">
        <v>69.5</v>
      </c>
      <c r="E1336" s="36"/>
    </row>
    <row r="1337" spans="1:5" x14ac:dyDescent="0.3">
      <c r="A1337" s="124" t="s">
        <v>235</v>
      </c>
      <c r="B1337" s="12" t="s">
        <v>2262</v>
      </c>
      <c r="C1337" s="1" t="s">
        <v>2263</v>
      </c>
      <c r="D1337" s="5">
        <v>19.95</v>
      </c>
      <c r="E1337" s="36"/>
    </row>
    <row r="1338" spans="1:5" x14ac:dyDescent="0.3">
      <c r="A1338" s="124" t="s">
        <v>235</v>
      </c>
      <c r="B1338" s="12" t="s">
        <v>2264</v>
      </c>
      <c r="C1338" s="1" t="s">
        <v>2265</v>
      </c>
      <c r="D1338" s="5">
        <v>5.75</v>
      </c>
      <c r="E1338" s="36"/>
    </row>
    <row r="1339" spans="1:5" x14ac:dyDescent="0.3">
      <c r="A1339" s="124" t="s">
        <v>235</v>
      </c>
      <c r="B1339" s="12" t="s">
        <v>590</v>
      </c>
      <c r="C1339" s="1" t="s">
        <v>2266</v>
      </c>
      <c r="D1339" s="5">
        <v>8.75</v>
      </c>
      <c r="E1339" s="36"/>
    </row>
    <row r="1340" spans="1:5" x14ac:dyDescent="0.3">
      <c r="A1340" s="124" t="s">
        <v>235</v>
      </c>
      <c r="B1340" s="12" t="s">
        <v>590</v>
      </c>
      <c r="C1340" s="1" t="s">
        <v>2267</v>
      </c>
      <c r="D1340" s="5">
        <v>6.95</v>
      </c>
      <c r="E1340" s="36"/>
    </row>
    <row r="1341" spans="1:5" x14ac:dyDescent="0.3">
      <c r="A1341" s="124" t="s">
        <v>235</v>
      </c>
      <c r="B1341" s="12" t="s">
        <v>2268</v>
      </c>
      <c r="C1341" s="1" t="s">
        <v>2269</v>
      </c>
      <c r="D1341" s="5">
        <v>29.95</v>
      </c>
      <c r="E1341" s="36"/>
    </row>
    <row r="1342" spans="1:5" x14ac:dyDescent="0.3">
      <c r="A1342" s="124" t="s">
        <v>235</v>
      </c>
      <c r="B1342" s="12" t="s">
        <v>2270</v>
      </c>
      <c r="C1342" s="1" t="s">
        <v>2271</v>
      </c>
      <c r="D1342" s="5">
        <v>32.5</v>
      </c>
      <c r="E1342" s="36"/>
    </row>
    <row r="1343" spans="1:5" x14ac:dyDescent="0.3">
      <c r="A1343" s="124" t="s">
        <v>235</v>
      </c>
      <c r="B1343" s="12" t="s">
        <v>2272</v>
      </c>
      <c r="C1343" s="1" t="s">
        <v>2273</v>
      </c>
      <c r="D1343" s="5">
        <v>34.950000000000003</v>
      </c>
      <c r="E1343" s="36"/>
    </row>
    <row r="1344" spans="1:5" x14ac:dyDescent="0.3">
      <c r="A1344" s="124" t="s">
        <v>235</v>
      </c>
      <c r="B1344" s="12" t="s">
        <v>2274</v>
      </c>
      <c r="C1344" s="1" t="s">
        <v>2275</v>
      </c>
      <c r="D1344" s="5">
        <v>25.25</v>
      </c>
      <c r="E1344" s="36"/>
    </row>
    <row r="1345" spans="1:5" x14ac:dyDescent="0.3">
      <c r="A1345" s="124" t="s">
        <v>235</v>
      </c>
      <c r="B1345" s="12" t="s">
        <v>2276</v>
      </c>
      <c r="C1345" s="1" t="s">
        <v>2277</v>
      </c>
      <c r="D1345" s="5">
        <v>20.95</v>
      </c>
      <c r="E1345" s="36"/>
    </row>
    <row r="1346" spans="1:5" x14ac:dyDescent="0.3">
      <c r="A1346" s="124" t="s">
        <v>235</v>
      </c>
      <c r="B1346" s="12" t="s">
        <v>663</v>
      </c>
      <c r="C1346" s="1" t="s">
        <v>664</v>
      </c>
      <c r="D1346" s="5">
        <v>21.5</v>
      </c>
      <c r="E1346" s="36"/>
    </row>
    <row r="1347" spans="1:5" x14ac:dyDescent="0.3">
      <c r="A1347" s="124" t="s">
        <v>235</v>
      </c>
      <c r="B1347" s="12" t="s">
        <v>665</v>
      </c>
      <c r="C1347" s="1" t="s">
        <v>666</v>
      </c>
      <c r="D1347" s="5">
        <v>20.5</v>
      </c>
      <c r="E1347" s="36"/>
    </row>
    <row r="1348" spans="1:5" x14ac:dyDescent="0.3">
      <c r="A1348" s="124" t="s">
        <v>235</v>
      </c>
      <c r="B1348" s="12" t="s">
        <v>662</v>
      </c>
      <c r="C1348" s="1" t="s">
        <v>2278</v>
      </c>
      <c r="D1348" s="5">
        <v>20</v>
      </c>
      <c r="E1348" s="36"/>
    </row>
    <row r="1349" spans="1:5" x14ac:dyDescent="0.3">
      <c r="A1349" s="124" t="s">
        <v>235</v>
      </c>
      <c r="B1349" s="12" t="s">
        <v>659</v>
      </c>
      <c r="C1349" s="1" t="s">
        <v>660</v>
      </c>
      <c r="D1349" s="5">
        <v>19.3</v>
      </c>
      <c r="E1349" s="36"/>
    </row>
    <row r="1350" spans="1:5" x14ac:dyDescent="0.3">
      <c r="A1350" s="124" t="s">
        <v>235</v>
      </c>
      <c r="B1350" s="12" t="s">
        <v>667</v>
      </c>
      <c r="C1350" s="1" t="s">
        <v>668</v>
      </c>
      <c r="D1350" s="5">
        <v>19</v>
      </c>
      <c r="E1350" s="36"/>
    </row>
    <row r="1351" spans="1:5" x14ac:dyDescent="0.3">
      <c r="A1351" s="124" t="s">
        <v>235</v>
      </c>
      <c r="B1351" s="12" t="s">
        <v>642</v>
      </c>
      <c r="C1351" s="1" t="s">
        <v>643</v>
      </c>
      <c r="D1351" s="5">
        <v>26.35</v>
      </c>
      <c r="E1351" s="36"/>
    </row>
    <row r="1352" spans="1:5" x14ac:dyDescent="0.3">
      <c r="A1352" s="124" t="s">
        <v>235</v>
      </c>
      <c r="B1352" s="12" t="s">
        <v>630</v>
      </c>
      <c r="C1352" s="1" t="s">
        <v>2279</v>
      </c>
      <c r="D1352" s="5">
        <v>27.8</v>
      </c>
      <c r="E1352" s="36"/>
    </row>
    <row r="1353" spans="1:5" x14ac:dyDescent="0.3">
      <c r="A1353" s="124" t="s">
        <v>235</v>
      </c>
      <c r="B1353" s="12" t="s">
        <v>644</v>
      </c>
      <c r="C1353" s="1" t="s">
        <v>645</v>
      </c>
      <c r="D1353" s="5">
        <v>23.950000000000003</v>
      </c>
      <c r="E1353" s="36"/>
    </row>
    <row r="1354" spans="1:5" x14ac:dyDescent="0.3">
      <c r="A1354" s="124" t="s">
        <v>235</v>
      </c>
      <c r="B1354" s="12" t="s">
        <v>631</v>
      </c>
      <c r="C1354" s="1" t="s">
        <v>632</v>
      </c>
      <c r="D1354" s="5">
        <v>23.95</v>
      </c>
      <c r="E1354" s="36"/>
    </row>
    <row r="1355" spans="1:5" x14ac:dyDescent="0.3">
      <c r="A1355" s="124" t="s">
        <v>235</v>
      </c>
      <c r="B1355" s="12" t="s">
        <v>631</v>
      </c>
      <c r="C1355" s="1" t="s">
        <v>2280</v>
      </c>
      <c r="D1355" s="5">
        <v>22.25</v>
      </c>
      <c r="E1355" s="36"/>
    </row>
    <row r="1356" spans="1:5" x14ac:dyDescent="0.3">
      <c r="A1356" s="124" t="s">
        <v>235</v>
      </c>
      <c r="B1356" s="12" t="s">
        <v>625</v>
      </c>
      <c r="C1356" s="1" t="s">
        <v>626</v>
      </c>
      <c r="D1356" s="5">
        <v>35.950000000000003</v>
      </c>
      <c r="E1356" s="36"/>
    </row>
    <row r="1357" spans="1:5" x14ac:dyDescent="0.3">
      <c r="A1357" s="124" t="s">
        <v>235</v>
      </c>
      <c r="B1357" s="12" t="s">
        <v>2281</v>
      </c>
      <c r="C1357" s="1" t="s">
        <v>2282</v>
      </c>
      <c r="D1357" s="5">
        <v>31.95</v>
      </c>
      <c r="E1357" s="36"/>
    </row>
    <row r="1358" spans="1:5" x14ac:dyDescent="0.3">
      <c r="A1358" s="124" t="s">
        <v>235</v>
      </c>
      <c r="B1358" s="12" t="s">
        <v>637</v>
      </c>
      <c r="C1358" s="1" t="s">
        <v>638</v>
      </c>
      <c r="D1358" s="5">
        <v>21.9</v>
      </c>
      <c r="E1358" s="36"/>
    </row>
    <row r="1359" spans="1:5" x14ac:dyDescent="0.3">
      <c r="A1359" s="124" t="s">
        <v>235</v>
      </c>
      <c r="B1359" s="12" t="s">
        <v>629</v>
      </c>
      <c r="C1359" s="1" t="s">
        <v>2283</v>
      </c>
      <c r="D1359" s="5">
        <v>25.75</v>
      </c>
      <c r="E1359" s="36"/>
    </row>
    <row r="1360" spans="1:5" x14ac:dyDescent="0.3">
      <c r="A1360" s="124" t="s">
        <v>235</v>
      </c>
      <c r="B1360" s="12" t="s">
        <v>2284</v>
      </c>
      <c r="C1360" s="1" t="s">
        <v>2285</v>
      </c>
      <c r="D1360" s="5">
        <v>26.950000000000003</v>
      </c>
      <c r="E1360" s="36"/>
    </row>
    <row r="1361" spans="1:5" x14ac:dyDescent="0.3">
      <c r="A1361" s="124" t="s">
        <v>235</v>
      </c>
      <c r="B1361" s="12" t="s">
        <v>2286</v>
      </c>
      <c r="C1361" s="1" t="s">
        <v>2287</v>
      </c>
      <c r="D1361" s="5">
        <v>24.75</v>
      </c>
      <c r="E1361" s="36"/>
    </row>
    <row r="1362" spans="1:5" x14ac:dyDescent="0.3">
      <c r="A1362" s="124" t="s">
        <v>235</v>
      </c>
      <c r="B1362" s="12" t="s">
        <v>621</v>
      </c>
      <c r="C1362" s="1" t="s">
        <v>622</v>
      </c>
      <c r="D1362" s="5">
        <v>24.25</v>
      </c>
      <c r="E1362" s="36"/>
    </row>
    <row r="1363" spans="1:5" x14ac:dyDescent="0.3">
      <c r="A1363" s="124" t="s">
        <v>235</v>
      </c>
      <c r="B1363" s="12" t="s">
        <v>623</v>
      </c>
      <c r="C1363" s="1" t="s">
        <v>624</v>
      </c>
      <c r="D1363" s="5">
        <v>17.600000000000001</v>
      </c>
      <c r="E1363" s="36"/>
    </row>
    <row r="1364" spans="1:5" x14ac:dyDescent="0.3">
      <c r="A1364" s="124" t="s">
        <v>235</v>
      </c>
      <c r="B1364" s="12" t="s">
        <v>639</v>
      </c>
      <c r="C1364" s="1" t="s">
        <v>640</v>
      </c>
      <c r="D1364" s="5">
        <v>15.95</v>
      </c>
      <c r="E1364" s="36"/>
    </row>
    <row r="1365" spans="1:5" x14ac:dyDescent="0.3">
      <c r="A1365" s="124" t="s">
        <v>235</v>
      </c>
      <c r="B1365" s="12" t="s">
        <v>627</v>
      </c>
      <c r="C1365" s="1" t="s">
        <v>628</v>
      </c>
      <c r="D1365" s="5">
        <v>26.95</v>
      </c>
      <c r="E1365" s="36"/>
    </row>
    <row r="1366" spans="1:5" x14ac:dyDescent="0.3">
      <c r="A1366" s="124" t="s">
        <v>235</v>
      </c>
      <c r="B1366" s="12" t="s">
        <v>633</v>
      </c>
      <c r="C1366" s="1" t="s">
        <v>634</v>
      </c>
      <c r="D1366" s="5">
        <v>19.95</v>
      </c>
      <c r="E1366" s="36"/>
    </row>
    <row r="1367" spans="1:5" x14ac:dyDescent="0.3">
      <c r="A1367" s="124" t="s">
        <v>235</v>
      </c>
      <c r="B1367" s="12" t="s">
        <v>633</v>
      </c>
      <c r="C1367" s="1" t="s">
        <v>2288</v>
      </c>
      <c r="D1367" s="5">
        <v>17.95</v>
      </c>
      <c r="E1367" s="36"/>
    </row>
    <row r="1368" spans="1:5" x14ac:dyDescent="0.3">
      <c r="A1368" s="124" t="s">
        <v>235</v>
      </c>
      <c r="B1368" s="12" t="s">
        <v>635</v>
      </c>
      <c r="C1368" s="1" t="s">
        <v>636</v>
      </c>
      <c r="D1368" s="5">
        <v>15.950000000000001</v>
      </c>
      <c r="E1368" s="36"/>
    </row>
    <row r="1369" spans="1:5" x14ac:dyDescent="0.3">
      <c r="A1369" s="124" t="s">
        <v>235</v>
      </c>
      <c r="B1369" s="12" t="s">
        <v>648</v>
      </c>
      <c r="C1369" s="1" t="s">
        <v>649</v>
      </c>
      <c r="D1369" s="5">
        <v>20.85</v>
      </c>
      <c r="E1369" s="36"/>
    </row>
    <row r="1370" spans="1:5" x14ac:dyDescent="0.3">
      <c r="A1370" s="124" t="s">
        <v>235</v>
      </c>
      <c r="B1370" s="12" t="s">
        <v>646</v>
      </c>
      <c r="C1370" s="1" t="s">
        <v>647</v>
      </c>
      <c r="D1370" s="5">
        <v>20.85</v>
      </c>
      <c r="E1370" s="36"/>
    </row>
    <row r="1371" spans="1:5" x14ac:dyDescent="0.3">
      <c r="A1371" s="124" t="s">
        <v>235</v>
      </c>
      <c r="B1371" s="12" t="s">
        <v>2289</v>
      </c>
      <c r="C1371" s="1" t="s">
        <v>2290</v>
      </c>
      <c r="D1371" s="5">
        <v>29.95</v>
      </c>
      <c r="E1371" s="36"/>
    </row>
    <row r="1372" spans="1:5" x14ac:dyDescent="0.3">
      <c r="A1372" s="124" t="s">
        <v>235</v>
      </c>
      <c r="B1372" s="12" t="s">
        <v>563</v>
      </c>
      <c r="C1372" s="1" t="s">
        <v>564</v>
      </c>
      <c r="D1372" s="5">
        <v>33.5</v>
      </c>
      <c r="E1372" s="36"/>
    </row>
    <row r="1373" spans="1:5" x14ac:dyDescent="0.3">
      <c r="A1373" s="124" t="s">
        <v>235</v>
      </c>
      <c r="B1373" s="12" t="s">
        <v>530</v>
      </c>
      <c r="C1373" s="1" t="s">
        <v>531</v>
      </c>
      <c r="D1373" s="5">
        <v>31</v>
      </c>
      <c r="E1373" s="36"/>
    </row>
    <row r="1374" spans="1:5" x14ac:dyDescent="0.3">
      <c r="A1374" s="124" t="s">
        <v>235</v>
      </c>
      <c r="B1374" s="12" t="s">
        <v>528</v>
      </c>
      <c r="C1374" s="1" t="s">
        <v>529</v>
      </c>
      <c r="D1374" s="5">
        <v>67.5</v>
      </c>
      <c r="E1374" s="36"/>
    </row>
    <row r="1375" spans="1:5" x14ac:dyDescent="0.3">
      <c r="A1375" s="124" t="s">
        <v>235</v>
      </c>
      <c r="B1375" s="12" t="s">
        <v>2291</v>
      </c>
      <c r="C1375" s="1" t="s">
        <v>2292</v>
      </c>
      <c r="D1375" s="5">
        <v>73.5</v>
      </c>
      <c r="E1375" s="36"/>
    </row>
    <row r="1376" spans="1:5" x14ac:dyDescent="0.3">
      <c r="A1376" s="124" t="s">
        <v>235</v>
      </c>
      <c r="B1376" s="12" t="s">
        <v>2293</v>
      </c>
      <c r="C1376" s="1" t="s">
        <v>2294</v>
      </c>
      <c r="D1376" s="5">
        <v>39.950000000000003</v>
      </c>
      <c r="E1376" s="36"/>
    </row>
    <row r="1377" spans="1:5" x14ac:dyDescent="0.3">
      <c r="A1377" s="124" t="s">
        <v>235</v>
      </c>
      <c r="B1377" s="12" t="s">
        <v>2295</v>
      </c>
      <c r="C1377" s="1" t="s">
        <v>2296</v>
      </c>
      <c r="D1377" s="5">
        <v>69.95</v>
      </c>
      <c r="E1377" s="36"/>
    </row>
    <row r="1378" spans="1:5" x14ac:dyDescent="0.3">
      <c r="A1378" s="124" t="s">
        <v>235</v>
      </c>
      <c r="B1378" s="12" t="s">
        <v>2297</v>
      </c>
      <c r="C1378" s="1" t="s">
        <v>2298</v>
      </c>
      <c r="D1378" s="5">
        <v>39.950000000000003</v>
      </c>
      <c r="E1378" s="36"/>
    </row>
    <row r="1379" spans="1:5" x14ac:dyDescent="0.3">
      <c r="A1379" s="124" t="s">
        <v>235</v>
      </c>
      <c r="B1379" s="12" t="s">
        <v>2299</v>
      </c>
      <c r="C1379" s="1" t="s">
        <v>2300</v>
      </c>
      <c r="D1379" s="5">
        <v>49.95</v>
      </c>
      <c r="E1379" s="36"/>
    </row>
    <row r="1380" spans="1:5" x14ac:dyDescent="0.3">
      <c r="A1380" s="124" t="s">
        <v>235</v>
      </c>
      <c r="B1380" s="12" t="s">
        <v>2299</v>
      </c>
      <c r="C1380" s="1" t="s">
        <v>2300</v>
      </c>
      <c r="D1380" s="5">
        <v>49.95</v>
      </c>
      <c r="E1380" s="36"/>
    </row>
    <row r="1381" spans="1:5" x14ac:dyDescent="0.3">
      <c r="A1381" s="124" t="s">
        <v>235</v>
      </c>
      <c r="B1381" s="12" t="s">
        <v>2301</v>
      </c>
      <c r="C1381" s="1" t="s">
        <v>2302</v>
      </c>
      <c r="D1381" s="5">
        <v>29.95</v>
      </c>
      <c r="E1381" s="36"/>
    </row>
    <row r="1382" spans="1:5" x14ac:dyDescent="0.3">
      <c r="A1382" s="124" t="s">
        <v>235</v>
      </c>
      <c r="B1382" s="12" t="s">
        <v>2303</v>
      </c>
      <c r="C1382" s="1" t="s">
        <v>2304</v>
      </c>
      <c r="D1382" s="5">
        <v>32.950000000000003</v>
      </c>
      <c r="E1382" s="36"/>
    </row>
    <row r="1383" spans="1:5" x14ac:dyDescent="0.3">
      <c r="A1383" s="124" t="s">
        <v>235</v>
      </c>
      <c r="B1383" s="12" t="s">
        <v>2305</v>
      </c>
      <c r="C1383" s="1" t="s">
        <v>2306</v>
      </c>
      <c r="D1383" s="5">
        <v>25.5</v>
      </c>
      <c r="E1383" s="36"/>
    </row>
    <row r="1384" spans="1:5" x14ac:dyDescent="0.3">
      <c r="A1384" s="124" t="s">
        <v>235</v>
      </c>
      <c r="B1384" s="12" t="s">
        <v>2307</v>
      </c>
      <c r="C1384" s="1" t="s">
        <v>2308</v>
      </c>
      <c r="D1384" s="5">
        <v>24.95</v>
      </c>
      <c r="E1384" s="36"/>
    </row>
    <row r="1385" spans="1:5" x14ac:dyDescent="0.3">
      <c r="A1385" s="124" t="s">
        <v>235</v>
      </c>
      <c r="B1385" s="12" t="s">
        <v>2309</v>
      </c>
      <c r="C1385" s="1" t="s">
        <v>2310</v>
      </c>
      <c r="D1385" s="5">
        <v>76.5</v>
      </c>
      <c r="E1385" s="36"/>
    </row>
    <row r="1386" spans="1:5" x14ac:dyDescent="0.3">
      <c r="A1386" s="124" t="s">
        <v>235</v>
      </c>
      <c r="B1386" s="12" t="s">
        <v>2311</v>
      </c>
      <c r="C1386" s="1" t="s">
        <v>2312</v>
      </c>
      <c r="D1386" s="5">
        <v>41.95</v>
      </c>
      <c r="E1386" s="36"/>
    </row>
    <row r="1387" spans="1:5" x14ac:dyDescent="0.3">
      <c r="A1387" s="124" t="s">
        <v>235</v>
      </c>
      <c r="B1387" s="12" t="s">
        <v>2313</v>
      </c>
      <c r="C1387" s="1" t="s">
        <v>2314</v>
      </c>
      <c r="D1387" s="5">
        <v>89.95</v>
      </c>
      <c r="E1387" s="36"/>
    </row>
    <row r="1388" spans="1:5" x14ac:dyDescent="0.3">
      <c r="A1388" s="124" t="s">
        <v>235</v>
      </c>
      <c r="B1388" s="12" t="s">
        <v>2315</v>
      </c>
      <c r="C1388" s="1" t="s">
        <v>2316</v>
      </c>
      <c r="D1388" s="5">
        <v>49.95</v>
      </c>
      <c r="E1388" s="36"/>
    </row>
    <row r="1389" spans="1:5" x14ac:dyDescent="0.3">
      <c r="A1389" s="124" t="s">
        <v>235</v>
      </c>
      <c r="B1389" s="12" t="s">
        <v>2317</v>
      </c>
      <c r="C1389" s="1" t="s">
        <v>2318</v>
      </c>
      <c r="D1389" s="5">
        <v>55.95</v>
      </c>
      <c r="E1389" s="36"/>
    </row>
    <row r="1390" spans="1:5" x14ac:dyDescent="0.3">
      <c r="A1390" s="124" t="s">
        <v>235</v>
      </c>
      <c r="B1390" s="12" t="s">
        <v>2319</v>
      </c>
      <c r="C1390" s="1" t="s">
        <v>2320</v>
      </c>
      <c r="D1390" s="5">
        <v>62.95</v>
      </c>
      <c r="E1390" s="36"/>
    </row>
    <row r="1391" spans="1:5" x14ac:dyDescent="0.3">
      <c r="A1391" s="124" t="s">
        <v>235</v>
      </c>
      <c r="B1391" s="12" t="s">
        <v>2321</v>
      </c>
      <c r="C1391" s="1" t="s">
        <v>2322</v>
      </c>
      <c r="D1391" s="5">
        <v>56.75</v>
      </c>
      <c r="E1391" s="36"/>
    </row>
    <row r="1392" spans="1:5" x14ac:dyDescent="0.3">
      <c r="A1392" s="124" t="s">
        <v>235</v>
      </c>
      <c r="B1392" s="12" t="s">
        <v>2323</v>
      </c>
      <c r="C1392" s="1" t="s">
        <v>2324</v>
      </c>
      <c r="D1392" s="5">
        <v>47.25</v>
      </c>
      <c r="E1392" s="36"/>
    </row>
    <row r="1393" spans="1:5" x14ac:dyDescent="0.3">
      <c r="A1393" s="124" t="s">
        <v>235</v>
      </c>
      <c r="B1393" s="12" t="s">
        <v>2325</v>
      </c>
      <c r="C1393" s="1" t="s">
        <v>2326</v>
      </c>
      <c r="D1393" s="5">
        <v>31</v>
      </c>
      <c r="E1393" s="36"/>
    </row>
    <row r="1394" spans="1:5" x14ac:dyDescent="0.3">
      <c r="A1394" s="124" t="s">
        <v>235</v>
      </c>
      <c r="B1394" s="12" t="s">
        <v>2327</v>
      </c>
      <c r="C1394" s="1" t="s">
        <v>2328</v>
      </c>
      <c r="D1394" s="5">
        <v>35</v>
      </c>
      <c r="E1394" s="36"/>
    </row>
    <row r="1395" spans="1:5" x14ac:dyDescent="0.3">
      <c r="A1395" s="124" t="s">
        <v>235</v>
      </c>
      <c r="B1395" s="12" t="s">
        <v>2329</v>
      </c>
      <c r="C1395" s="1" t="s">
        <v>2330</v>
      </c>
      <c r="D1395" s="5">
        <v>18.5</v>
      </c>
      <c r="E1395" s="36"/>
    </row>
    <row r="1396" spans="1:5" x14ac:dyDescent="0.3">
      <c r="A1396" s="124" t="s">
        <v>235</v>
      </c>
      <c r="B1396" s="12" t="s">
        <v>2329</v>
      </c>
      <c r="C1396" s="1" t="s">
        <v>2331</v>
      </c>
      <c r="D1396" s="5">
        <v>17.95</v>
      </c>
      <c r="E1396" s="36"/>
    </row>
    <row r="1397" spans="1:5" x14ac:dyDescent="0.3">
      <c r="A1397" s="124" t="s">
        <v>235</v>
      </c>
      <c r="B1397" s="12" t="s">
        <v>2332</v>
      </c>
      <c r="C1397" s="1" t="s">
        <v>2333</v>
      </c>
      <c r="D1397" s="5">
        <v>15.95</v>
      </c>
      <c r="E1397" s="36"/>
    </row>
    <row r="1398" spans="1:5" x14ac:dyDescent="0.3">
      <c r="A1398" s="124" t="s">
        <v>235</v>
      </c>
      <c r="B1398" s="12" t="s">
        <v>2332</v>
      </c>
      <c r="C1398" s="1" t="s">
        <v>2334</v>
      </c>
      <c r="D1398" s="5">
        <v>13.95</v>
      </c>
      <c r="E1398" s="36"/>
    </row>
    <row r="1399" spans="1:5" x14ac:dyDescent="0.3">
      <c r="A1399" s="124" t="s">
        <v>235</v>
      </c>
      <c r="B1399" s="12" t="s">
        <v>2335</v>
      </c>
      <c r="C1399" s="1" t="s">
        <v>2336</v>
      </c>
      <c r="D1399" s="5">
        <v>3.5</v>
      </c>
      <c r="E1399" s="36"/>
    </row>
    <row r="1400" spans="1:5" x14ac:dyDescent="0.3">
      <c r="A1400" s="124" t="s">
        <v>235</v>
      </c>
      <c r="B1400" s="12" t="s">
        <v>747</v>
      </c>
      <c r="C1400" s="1" t="s">
        <v>748</v>
      </c>
      <c r="D1400" s="5">
        <v>5.25</v>
      </c>
      <c r="E1400" s="36"/>
    </row>
    <row r="1401" spans="1:5" x14ac:dyDescent="0.3">
      <c r="A1401" s="124" t="s">
        <v>235</v>
      </c>
      <c r="B1401" s="12" t="s">
        <v>749</v>
      </c>
      <c r="C1401" s="1" t="s">
        <v>750</v>
      </c>
      <c r="D1401" s="5">
        <v>5.5</v>
      </c>
      <c r="E1401" s="36"/>
    </row>
    <row r="1402" spans="1:5" x14ac:dyDescent="0.3">
      <c r="A1402" s="124" t="s">
        <v>235</v>
      </c>
      <c r="B1402" s="12" t="s">
        <v>672</v>
      </c>
      <c r="C1402" s="1" t="s">
        <v>2337</v>
      </c>
      <c r="D1402" s="5">
        <v>7.5</v>
      </c>
      <c r="E1402" s="36"/>
    </row>
    <row r="1403" spans="1:5" x14ac:dyDescent="0.3">
      <c r="A1403" s="124" t="s">
        <v>235</v>
      </c>
      <c r="B1403" s="12" t="s">
        <v>670</v>
      </c>
      <c r="C1403" s="1" t="s">
        <v>671</v>
      </c>
      <c r="D1403" s="5">
        <v>5.25</v>
      </c>
      <c r="E1403" s="36"/>
    </row>
    <row r="1404" spans="1:5" x14ac:dyDescent="0.3">
      <c r="A1404" s="124" t="s">
        <v>235</v>
      </c>
      <c r="B1404" s="12" t="s">
        <v>673</v>
      </c>
      <c r="C1404" s="1" t="s">
        <v>674</v>
      </c>
      <c r="D1404" s="5">
        <v>6.25</v>
      </c>
      <c r="E1404" s="36"/>
    </row>
    <row r="1405" spans="1:5" x14ac:dyDescent="0.3">
      <c r="A1405" s="124" t="s">
        <v>235</v>
      </c>
      <c r="B1405" s="12" t="s">
        <v>669</v>
      </c>
      <c r="C1405" s="1" t="s">
        <v>2338</v>
      </c>
      <c r="D1405" s="5">
        <v>8.25</v>
      </c>
      <c r="E1405" s="36"/>
    </row>
    <row r="1406" spans="1:5" x14ac:dyDescent="0.3">
      <c r="A1406" s="124" t="s">
        <v>235</v>
      </c>
      <c r="B1406" s="12" t="s">
        <v>2339</v>
      </c>
      <c r="C1406" s="1" t="s">
        <v>2340</v>
      </c>
      <c r="D1406" s="5">
        <v>10.95</v>
      </c>
      <c r="E1406" s="36"/>
    </row>
    <row r="1407" spans="1:5" x14ac:dyDescent="0.3">
      <c r="A1407" s="124" t="s">
        <v>235</v>
      </c>
      <c r="B1407" s="12" t="s">
        <v>2341</v>
      </c>
      <c r="C1407" s="1" t="s">
        <v>2342</v>
      </c>
      <c r="D1407" s="5">
        <v>22.5</v>
      </c>
      <c r="E1407" s="36"/>
    </row>
    <row r="1408" spans="1:5" x14ac:dyDescent="0.3">
      <c r="A1408" s="124" t="s">
        <v>235</v>
      </c>
      <c r="B1408" s="12" t="s">
        <v>2343</v>
      </c>
      <c r="C1408" s="1" t="s">
        <v>2344</v>
      </c>
      <c r="D1408" s="5">
        <v>15.6</v>
      </c>
      <c r="E1408" s="36"/>
    </row>
    <row r="1409" spans="1:5" x14ac:dyDescent="0.3">
      <c r="A1409" s="124" t="s">
        <v>235</v>
      </c>
      <c r="B1409" s="12" t="s">
        <v>2345</v>
      </c>
      <c r="C1409" s="1" t="s">
        <v>2346</v>
      </c>
      <c r="D1409" s="5">
        <v>57</v>
      </c>
      <c r="E1409" s="36"/>
    </row>
    <row r="1410" spans="1:5" x14ac:dyDescent="0.3">
      <c r="A1410" s="124" t="s">
        <v>235</v>
      </c>
      <c r="B1410" s="12" t="s">
        <v>2347</v>
      </c>
      <c r="C1410" s="1" t="s">
        <v>2348</v>
      </c>
      <c r="D1410" s="5">
        <v>16</v>
      </c>
      <c r="E1410" s="36"/>
    </row>
    <row r="1411" spans="1:5" x14ac:dyDescent="0.3">
      <c r="A1411" s="124" t="s">
        <v>235</v>
      </c>
      <c r="B1411" s="12" t="s">
        <v>2349</v>
      </c>
      <c r="C1411" s="1" t="s">
        <v>2350</v>
      </c>
      <c r="D1411" s="5">
        <v>17</v>
      </c>
      <c r="E1411" s="36"/>
    </row>
    <row r="1412" spans="1:5" x14ac:dyDescent="0.3">
      <c r="A1412" s="124" t="s">
        <v>235</v>
      </c>
      <c r="B1412" s="12" t="s">
        <v>2351</v>
      </c>
      <c r="C1412" s="1" t="s">
        <v>2352</v>
      </c>
      <c r="D1412" s="5">
        <v>32.4</v>
      </c>
      <c r="E1412" s="36"/>
    </row>
    <row r="1413" spans="1:5" x14ac:dyDescent="0.3">
      <c r="A1413" s="124" t="s">
        <v>235</v>
      </c>
      <c r="B1413" s="12" t="s">
        <v>2353</v>
      </c>
      <c r="C1413" s="1" t="s">
        <v>2354</v>
      </c>
      <c r="D1413" s="5">
        <v>21</v>
      </c>
      <c r="E1413" s="36"/>
    </row>
    <row r="1414" spans="1:5" x14ac:dyDescent="0.3">
      <c r="A1414" s="124" t="s">
        <v>235</v>
      </c>
      <c r="B1414" s="12" t="s">
        <v>2355</v>
      </c>
      <c r="C1414" s="1" t="s">
        <v>2356</v>
      </c>
      <c r="D1414" s="5">
        <v>200</v>
      </c>
      <c r="E1414" s="36"/>
    </row>
    <row r="1415" spans="1:5" x14ac:dyDescent="0.3">
      <c r="A1415" s="124" t="s">
        <v>235</v>
      </c>
      <c r="B1415" s="12" t="s">
        <v>2357</v>
      </c>
      <c r="C1415" s="1" t="s">
        <v>2358</v>
      </c>
      <c r="D1415" s="5">
        <v>200</v>
      </c>
      <c r="E1415" s="36"/>
    </row>
    <row r="1416" spans="1:5" x14ac:dyDescent="0.3">
      <c r="A1416" s="124" t="s">
        <v>235</v>
      </c>
      <c r="B1416" s="12" t="s">
        <v>2359</v>
      </c>
      <c r="C1416" s="1" t="s">
        <v>2360</v>
      </c>
      <c r="D1416" s="5">
        <v>47.400000000000006</v>
      </c>
      <c r="E1416" s="36"/>
    </row>
    <row r="1417" spans="1:5" x14ac:dyDescent="0.3">
      <c r="A1417" s="124" t="s">
        <v>235</v>
      </c>
      <c r="B1417" s="12" t="s">
        <v>2361</v>
      </c>
      <c r="C1417" s="1" t="s">
        <v>2362</v>
      </c>
      <c r="D1417" s="5">
        <v>84.600000000000009</v>
      </c>
      <c r="E1417" s="36"/>
    </row>
    <row r="1418" spans="1:5" x14ac:dyDescent="0.3">
      <c r="A1418" s="124" t="s">
        <v>235</v>
      </c>
      <c r="B1418" s="12" t="s">
        <v>2363</v>
      </c>
      <c r="C1418" s="1" t="s">
        <v>2364</v>
      </c>
      <c r="D1418" s="5">
        <v>60</v>
      </c>
      <c r="E1418" s="36"/>
    </row>
    <row r="1419" spans="1:5" x14ac:dyDescent="0.3">
      <c r="A1419" s="124" t="s">
        <v>235</v>
      </c>
      <c r="B1419" s="12" t="s">
        <v>2365</v>
      </c>
      <c r="C1419" s="1" t="s">
        <v>2366</v>
      </c>
      <c r="D1419" s="5">
        <v>94.5</v>
      </c>
      <c r="E1419" s="36"/>
    </row>
    <row r="1420" spans="1:5" x14ac:dyDescent="0.3">
      <c r="A1420" s="124" t="s">
        <v>235</v>
      </c>
      <c r="B1420" s="12" t="s">
        <v>2367</v>
      </c>
      <c r="C1420" s="1" t="s">
        <v>2368</v>
      </c>
      <c r="D1420" s="5">
        <v>45</v>
      </c>
      <c r="E1420" s="36"/>
    </row>
    <row r="1421" spans="1:5" x14ac:dyDescent="0.3">
      <c r="A1421" s="124" t="s">
        <v>235</v>
      </c>
      <c r="B1421" s="12" t="s">
        <v>2369</v>
      </c>
      <c r="C1421" s="1" t="s">
        <v>2370</v>
      </c>
      <c r="D1421" s="5">
        <v>23.95</v>
      </c>
      <c r="E1421" s="36"/>
    </row>
    <row r="1422" spans="1:5" x14ac:dyDescent="0.3">
      <c r="A1422" s="124" t="s">
        <v>235</v>
      </c>
      <c r="B1422" s="12" t="s">
        <v>2371</v>
      </c>
      <c r="C1422" s="1" t="s">
        <v>2372</v>
      </c>
      <c r="D1422" s="5">
        <v>16.5</v>
      </c>
      <c r="E1422" s="36"/>
    </row>
    <row r="1423" spans="1:5" x14ac:dyDescent="0.3">
      <c r="A1423" s="124" t="s">
        <v>235</v>
      </c>
      <c r="B1423" s="12" t="s">
        <v>2373</v>
      </c>
      <c r="C1423" s="1" t="s">
        <v>2374</v>
      </c>
      <c r="D1423" s="5">
        <v>13.95</v>
      </c>
      <c r="E1423" s="36"/>
    </row>
    <row r="1424" spans="1:5" x14ac:dyDescent="0.3">
      <c r="A1424" s="124" t="s">
        <v>235</v>
      </c>
      <c r="B1424" s="12" t="s">
        <v>2375</v>
      </c>
      <c r="C1424" s="1" t="s">
        <v>2376</v>
      </c>
      <c r="D1424" s="5">
        <v>14.95</v>
      </c>
      <c r="E1424" s="36"/>
    </row>
    <row r="1425" spans="1:5" x14ac:dyDescent="0.3">
      <c r="A1425" s="124" t="s">
        <v>235</v>
      </c>
      <c r="B1425" s="12" t="s">
        <v>2377</v>
      </c>
      <c r="C1425" s="1" t="s">
        <v>2378</v>
      </c>
      <c r="D1425" s="5">
        <v>13.5</v>
      </c>
      <c r="E1425" s="36"/>
    </row>
    <row r="1426" spans="1:5" x14ac:dyDescent="0.3">
      <c r="A1426" s="124" t="s">
        <v>235</v>
      </c>
      <c r="B1426" s="12" t="s">
        <v>2379</v>
      </c>
      <c r="C1426" s="1" t="s">
        <v>2380</v>
      </c>
      <c r="D1426" s="5">
        <v>6.5</v>
      </c>
      <c r="E1426" s="36"/>
    </row>
    <row r="1427" spans="1:5" x14ac:dyDescent="0.3">
      <c r="A1427" s="124" t="s">
        <v>235</v>
      </c>
      <c r="B1427" s="12" t="s">
        <v>2381</v>
      </c>
      <c r="C1427" s="1" t="s">
        <v>2382</v>
      </c>
      <c r="D1427" s="5">
        <v>3.5</v>
      </c>
      <c r="E1427" s="36"/>
    </row>
    <row r="1428" spans="1:5" x14ac:dyDescent="0.3">
      <c r="A1428" s="124" t="s">
        <v>235</v>
      </c>
      <c r="B1428" s="12" t="s">
        <v>2383</v>
      </c>
      <c r="C1428" s="1" t="s">
        <v>2384</v>
      </c>
      <c r="D1428" s="5">
        <v>5.95</v>
      </c>
      <c r="E1428" s="36"/>
    </row>
    <row r="1429" spans="1:5" x14ac:dyDescent="0.3">
      <c r="A1429" s="124" t="s">
        <v>235</v>
      </c>
      <c r="B1429" s="12" t="s">
        <v>2385</v>
      </c>
      <c r="C1429" s="1" t="s">
        <v>2386</v>
      </c>
      <c r="D1429" s="5">
        <v>9.9499999999999993</v>
      </c>
      <c r="E1429" s="36"/>
    </row>
    <row r="1430" spans="1:5" x14ac:dyDescent="0.3">
      <c r="A1430" s="124" t="s">
        <v>235</v>
      </c>
      <c r="B1430" s="12" t="s">
        <v>2387</v>
      </c>
      <c r="C1430" s="1" t="s">
        <v>2388</v>
      </c>
      <c r="D1430" s="5">
        <v>19</v>
      </c>
      <c r="E1430" s="36"/>
    </row>
    <row r="1431" spans="1:5" x14ac:dyDescent="0.3">
      <c r="A1431" s="124" t="s">
        <v>235</v>
      </c>
      <c r="B1431" s="12" t="s">
        <v>2389</v>
      </c>
      <c r="C1431" s="1" t="s">
        <v>2390</v>
      </c>
      <c r="D1431" s="5">
        <v>19.95</v>
      </c>
      <c r="E1431" s="36"/>
    </row>
    <row r="1432" spans="1:5" x14ac:dyDescent="0.3">
      <c r="A1432" s="124" t="s">
        <v>235</v>
      </c>
      <c r="B1432" s="12" t="s">
        <v>2391</v>
      </c>
      <c r="C1432" s="1" t="s">
        <v>2392</v>
      </c>
      <c r="D1432" s="5">
        <v>16.75</v>
      </c>
      <c r="E1432" s="36"/>
    </row>
    <row r="1433" spans="1:5" x14ac:dyDescent="0.3">
      <c r="A1433" s="124" t="s">
        <v>235</v>
      </c>
      <c r="B1433" s="12" t="s">
        <v>2393</v>
      </c>
      <c r="C1433" s="1" t="s">
        <v>2394</v>
      </c>
      <c r="D1433" s="5">
        <v>11.25</v>
      </c>
      <c r="E1433" s="36"/>
    </row>
    <row r="1434" spans="1:5" x14ac:dyDescent="0.3">
      <c r="A1434" s="124" t="s">
        <v>235</v>
      </c>
      <c r="B1434" s="12" t="s">
        <v>2395</v>
      </c>
      <c r="C1434" s="1" t="s">
        <v>2396</v>
      </c>
      <c r="D1434" s="5">
        <v>16.75</v>
      </c>
      <c r="E1434" s="36"/>
    </row>
    <row r="1435" spans="1:5" x14ac:dyDescent="0.3">
      <c r="A1435" s="124" t="s">
        <v>235</v>
      </c>
      <c r="B1435" s="12" t="s">
        <v>2397</v>
      </c>
      <c r="C1435" s="1" t="s">
        <v>2398</v>
      </c>
      <c r="D1435" s="5">
        <v>9.75</v>
      </c>
      <c r="E1435" s="36"/>
    </row>
    <row r="1436" spans="1:5" x14ac:dyDescent="0.3">
      <c r="A1436" s="124" t="s">
        <v>235</v>
      </c>
      <c r="B1436" s="12" t="s">
        <v>2399</v>
      </c>
      <c r="C1436" s="1" t="s">
        <v>2400</v>
      </c>
      <c r="D1436" s="5">
        <v>39</v>
      </c>
      <c r="E1436" s="36"/>
    </row>
    <row r="1437" spans="1:5" x14ac:dyDescent="0.3">
      <c r="A1437" s="124" t="s">
        <v>235</v>
      </c>
      <c r="B1437" s="12" t="s">
        <v>2401</v>
      </c>
      <c r="C1437" s="1" t="s">
        <v>2402</v>
      </c>
      <c r="D1437" s="5">
        <v>33</v>
      </c>
      <c r="E1437" s="36"/>
    </row>
    <row r="1438" spans="1:5" x14ac:dyDescent="0.3">
      <c r="A1438" s="124" t="s">
        <v>235</v>
      </c>
      <c r="B1438" s="12" t="s">
        <v>2403</v>
      </c>
      <c r="C1438" s="1" t="s">
        <v>2404</v>
      </c>
      <c r="D1438" s="5">
        <v>75</v>
      </c>
      <c r="E1438" s="36"/>
    </row>
    <row r="1439" spans="1:5" x14ac:dyDescent="0.3">
      <c r="A1439" s="124" t="s">
        <v>235</v>
      </c>
      <c r="B1439" s="12" t="s">
        <v>2405</v>
      </c>
      <c r="C1439" s="1" t="s">
        <v>2406</v>
      </c>
      <c r="D1439" s="5">
        <v>39</v>
      </c>
      <c r="E1439" s="36"/>
    </row>
    <row r="1440" spans="1:5" x14ac:dyDescent="0.3">
      <c r="A1440" s="124" t="s">
        <v>235</v>
      </c>
      <c r="B1440" s="12" t="s">
        <v>2407</v>
      </c>
      <c r="C1440" s="1" t="s">
        <v>2408</v>
      </c>
      <c r="D1440" s="5">
        <v>37.5</v>
      </c>
      <c r="E1440" s="36"/>
    </row>
    <row r="1441" spans="1:5" x14ac:dyDescent="0.3">
      <c r="A1441" s="124" t="s">
        <v>235</v>
      </c>
      <c r="B1441" s="12" t="s">
        <v>2409</v>
      </c>
      <c r="C1441" s="1" t="s">
        <v>2410</v>
      </c>
      <c r="D1441" s="5">
        <v>16</v>
      </c>
      <c r="E1441" s="36"/>
    </row>
    <row r="1442" spans="1:5" x14ac:dyDescent="0.3">
      <c r="A1442" s="124" t="s">
        <v>235</v>
      </c>
      <c r="B1442" s="12" t="s">
        <v>2411</v>
      </c>
      <c r="C1442" s="1" t="s">
        <v>2412</v>
      </c>
      <c r="D1442" s="5">
        <v>11.75</v>
      </c>
      <c r="E1442" s="36"/>
    </row>
    <row r="1443" spans="1:5" x14ac:dyDescent="0.3">
      <c r="A1443" s="124" t="s">
        <v>235</v>
      </c>
      <c r="B1443" s="12" t="s">
        <v>2413</v>
      </c>
      <c r="C1443" s="1" t="s">
        <v>2414</v>
      </c>
      <c r="D1443" s="5">
        <v>28.95</v>
      </c>
      <c r="E1443" s="36"/>
    </row>
    <row r="1444" spans="1:5" x14ac:dyDescent="0.3">
      <c r="A1444" s="124" t="s">
        <v>235</v>
      </c>
      <c r="B1444" s="12" t="s">
        <v>2415</v>
      </c>
      <c r="C1444" s="1" t="s">
        <v>2416</v>
      </c>
      <c r="D1444" s="5">
        <v>22.25</v>
      </c>
      <c r="E1444" s="36"/>
    </row>
    <row r="1445" spans="1:5" x14ac:dyDescent="0.3">
      <c r="A1445" s="124" t="s">
        <v>235</v>
      </c>
      <c r="B1445" s="12" t="s">
        <v>2417</v>
      </c>
      <c r="C1445" s="1" t="s">
        <v>2418</v>
      </c>
      <c r="D1445" s="5">
        <v>15.95</v>
      </c>
      <c r="E1445" s="36"/>
    </row>
    <row r="1446" spans="1:5" x14ac:dyDescent="0.3">
      <c r="A1446" s="124" t="s">
        <v>235</v>
      </c>
      <c r="B1446" s="12" t="s">
        <v>2419</v>
      </c>
      <c r="C1446" s="1" t="s">
        <v>2420</v>
      </c>
      <c r="D1446" s="5">
        <v>11.75</v>
      </c>
      <c r="E1446" s="36"/>
    </row>
    <row r="1447" spans="1:5" x14ac:dyDescent="0.3">
      <c r="A1447" s="124" t="s">
        <v>235</v>
      </c>
      <c r="B1447" s="12" t="s">
        <v>2421</v>
      </c>
      <c r="C1447" s="1" t="s">
        <v>2422</v>
      </c>
      <c r="D1447" s="5">
        <v>51.5</v>
      </c>
      <c r="E1447" s="36"/>
    </row>
    <row r="1448" spans="1:5" x14ac:dyDescent="0.3">
      <c r="A1448" s="124" t="s">
        <v>235</v>
      </c>
      <c r="B1448" s="12" t="s">
        <v>2423</v>
      </c>
      <c r="C1448" s="1" t="s">
        <v>2424</v>
      </c>
      <c r="D1448" s="5">
        <v>61.75</v>
      </c>
      <c r="E1448" s="36"/>
    </row>
    <row r="1449" spans="1:5" x14ac:dyDescent="0.3">
      <c r="A1449" s="124" t="s">
        <v>235</v>
      </c>
      <c r="B1449" s="12" t="s">
        <v>2425</v>
      </c>
      <c r="C1449" s="1" t="s">
        <v>2426</v>
      </c>
      <c r="D1449" s="5">
        <v>4.95</v>
      </c>
      <c r="E1449" s="36"/>
    </row>
    <row r="1450" spans="1:5" x14ac:dyDescent="0.3">
      <c r="A1450" s="124" t="s">
        <v>235</v>
      </c>
      <c r="B1450" s="12" t="s">
        <v>2425</v>
      </c>
      <c r="C1450" s="1" t="s">
        <v>2426</v>
      </c>
      <c r="D1450" s="5">
        <v>5.95</v>
      </c>
      <c r="E1450" s="36"/>
    </row>
    <row r="1451" spans="1:5" x14ac:dyDescent="0.3">
      <c r="A1451" s="124" t="s">
        <v>235</v>
      </c>
      <c r="B1451" s="12" t="s">
        <v>2427</v>
      </c>
      <c r="C1451" s="1" t="s">
        <v>2428</v>
      </c>
      <c r="D1451" s="5">
        <v>2.75</v>
      </c>
      <c r="E1451" s="36"/>
    </row>
    <row r="1452" spans="1:5" x14ac:dyDescent="0.3">
      <c r="A1452" s="124" t="s">
        <v>235</v>
      </c>
      <c r="B1452" s="12" t="s">
        <v>652</v>
      </c>
      <c r="C1452" s="1" t="s">
        <v>653</v>
      </c>
      <c r="D1452" s="5">
        <v>4.5</v>
      </c>
      <c r="E1452" s="36"/>
    </row>
    <row r="1453" spans="1:5" x14ac:dyDescent="0.3">
      <c r="A1453" s="124" t="s">
        <v>235</v>
      </c>
      <c r="B1453" s="12" t="s">
        <v>2429</v>
      </c>
      <c r="C1453" s="1" t="s">
        <v>2430</v>
      </c>
      <c r="D1453" s="5">
        <v>4.5</v>
      </c>
      <c r="E1453" s="36"/>
    </row>
    <row r="1454" spans="1:5" x14ac:dyDescent="0.3">
      <c r="A1454" s="124" t="s">
        <v>235</v>
      </c>
      <c r="B1454" s="12" t="s">
        <v>650</v>
      </c>
      <c r="C1454" s="1" t="s">
        <v>2431</v>
      </c>
      <c r="D1454" s="5">
        <v>15</v>
      </c>
      <c r="E1454" s="36"/>
    </row>
    <row r="1455" spans="1:5" x14ac:dyDescent="0.3">
      <c r="A1455" s="124" t="s">
        <v>235</v>
      </c>
      <c r="B1455" s="12" t="s">
        <v>651</v>
      </c>
      <c r="C1455" s="1" t="s">
        <v>2432</v>
      </c>
      <c r="D1455" s="5">
        <v>10</v>
      </c>
      <c r="E1455" s="36"/>
    </row>
    <row r="1456" spans="1:5" x14ac:dyDescent="0.3">
      <c r="A1456" s="124" t="s">
        <v>235</v>
      </c>
      <c r="B1456" s="12" t="s">
        <v>2433</v>
      </c>
      <c r="C1456" s="1" t="s">
        <v>2434</v>
      </c>
      <c r="D1456" s="5">
        <v>12.950000000000001</v>
      </c>
      <c r="E1456" s="36"/>
    </row>
    <row r="1457" spans="1:5" x14ac:dyDescent="0.3">
      <c r="A1457" s="124" t="s">
        <v>235</v>
      </c>
      <c r="B1457" s="12" t="s">
        <v>2435</v>
      </c>
      <c r="C1457" s="1" t="s">
        <v>2436</v>
      </c>
      <c r="D1457" s="5">
        <v>4.75</v>
      </c>
      <c r="E1457" s="36"/>
    </row>
    <row r="1458" spans="1:5" x14ac:dyDescent="0.3">
      <c r="A1458" s="124" t="s">
        <v>235</v>
      </c>
      <c r="B1458" s="12" t="s">
        <v>2437</v>
      </c>
      <c r="C1458" s="1" t="s">
        <v>2438</v>
      </c>
      <c r="D1458" s="5">
        <v>16.5</v>
      </c>
      <c r="E1458" s="36"/>
    </row>
    <row r="1459" spans="1:5" x14ac:dyDescent="0.3">
      <c r="A1459" s="124" t="s">
        <v>235</v>
      </c>
      <c r="B1459" s="12" t="s">
        <v>2437</v>
      </c>
      <c r="C1459" s="1" t="s">
        <v>2439</v>
      </c>
      <c r="D1459" s="5">
        <v>18.75</v>
      </c>
      <c r="E1459" s="36"/>
    </row>
    <row r="1460" spans="1:5" x14ac:dyDescent="0.3">
      <c r="A1460" s="124" t="s">
        <v>235</v>
      </c>
      <c r="B1460" s="12" t="s">
        <v>700</v>
      </c>
      <c r="C1460" s="1" t="s">
        <v>701</v>
      </c>
      <c r="D1460" s="5">
        <v>17.25</v>
      </c>
      <c r="E1460" s="36"/>
    </row>
    <row r="1461" spans="1:5" x14ac:dyDescent="0.3">
      <c r="A1461" s="124" t="s">
        <v>235</v>
      </c>
      <c r="B1461" s="12" t="s">
        <v>700</v>
      </c>
      <c r="C1461" s="1" t="s">
        <v>701</v>
      </c>
      <c r="D1461" s="5">
        <v>17.25</v>
      </c>
      <c r="E1461" s="36"/>
    </row>
    <row r="1462" spans="1:5" x14ac:dyDescent="0.3">
      <c r="A1462" s="124" t="s">
        <v>235</v>
      </c>
      <c r="B1462" s="12" t="s">
        <v>2440</v>
      </c>
      <c r="C1462" s="1" t="s">
        <v>2441</v>
      </c>
      <c r="D1462" s="5">
        <v>11.75</v>
      </c>
      <c r="E1462" s="36"/>
    </row>
    <row r="1463" spans="1:5" x14ac:dyDescent="0.3">
      <c r="A1463" s="124" t="s">
        <v>235</v>
      </c>
      <c r="B1463" s="12" t="s">
        <v>2440</v>
      </c>
      <c r="C1463" s="1" t="s">
        <v>2442</v>
      </c>
      <c r="D1463" s="5">
        <v>14.5</v>
      </c>
      <c r="E1463" s="36"/>
    </row>
    <row r="1464" spans="1:5" x14ac:dyDescent="0.3">
      <c r="A1464" s="124" t="s">
        <v>235</v>
      </c>
      <c r="B1464" s="12" t="s">
        <v>706</v>
      </c>
      <c r="C1464" s="1" t="s">
        <v>707</v>
      </c>
      <c r="D1464" s="5">
        <v>11.5</v>
      </c>
      <c r="E1464" s="36"/>
    </row>
    <row r="1465" spans="1:5" x14ac:dyDescent="0.3">
      <c r="A1465" s="124" t="s">
        <v>235</v>
      </c>
      <c r="B1465" s="12" t="s">
        <v>708</v>
      </c>
      <c r="C1465" s="1" t="s">
        <v>709</v>
      </c>
      <c r="D1465" s="5">
        <v>10.5</v>
      </c>
      <c r="E1465" s="36"/>
    </row>
    <row r="1466" spans="1:5" x14ac:dyDescent="0.3">
      <c r="A1466" s="124" t="s">
        <v>235</v>
      </c>
      <c r="B1466" s="12" t="s">
        <v>745</v>
      </c>
      <c r="C1466" s="1" t="s">
        <v>2443</v>
      </c>
      <c r="D1466" s="5">
        <v>15.25</v>
      </c>
      <c r="E1466" s="36"/>
    </row>
    <row r="1467" spans="1:5" x14ac:dyDescent="0.3">
      <c r="A1467" s="124" t="s">
        <v>235</v>
      </c>
      <c r="B1467" s="12" t="s">
        <v>745</v>
      </c>
      <c r="C1467" s="1" t="s">
        <v>746</v>
      </c>
      <c r="D1467" s="5">
        <v>16.95</v>
      </c>
      <c r="E1467" s="36"/>
    </row>
    <row r="1468" spans="1:5" x14ac:dyDescent="0.3">
      <c r="A1468" s="124" t="s">
        <v>235</v>
      </c>
      <c r="B1468" s="12" t="s">
        <v>710</v>
      </c>
      <c r="C1468" s="1" t="s">
        <v>2444</v>
      </c>
      <c r="D1468" s="5">
        <v>9.5</v>
      </c>
      <c r="E1468" s="36"/>
    </row>
    <row r="1469" spans="1:5" x14ac:dyDescent="0.3">
      <c r="A1469" s="124" t="s">
        <v>235</v>
      </c>
      <c r="B1469" s="12" t="s">
        <v>710</v>
      </c>
      <c r="C1469" s="1" t="s">
        <v>711</v>
      </c>
      <c r="D1469" s="5">
        <v>10.75</v>
      </c>
      <c r="E1469" s="36"/>
    </row>
    <row r="1470" spans="1:5" x14ac:dyDescent="0.3">
      <c r="A1470" s="124" t="s">
        <v>235</v>
      </c>
      <c r="B1470" s="12" t="s">
        <v>698</v>
      </c>
      <c r="C1470" s="1" t="s">
        <v>2445</v>
      </c>
      <c r="D1470" s="5">
        <v>8.9499999999999993</v>
      </c>
      <c r="E1470" s="36"/>
    </row>
    <row r="1471" spans="1:5" x14ac:dyDescent="0.3">
      <c r="A1471" s="124" t="s">
        <v>235</v>
      </c>
      <c r="B1471" s="12" t="s">
        <v>698</v>
      </c>
      <c r="C1471" s="1" t="s">
        <v>699</v>
      </c>
      <c r="D1471" s="5">
        <v>9.9499999999999993</v>
      </c>
      <c r="E1471" s="36"/>
    </row>
    <row r="1472" spans="1:5" x14ac:dyDescent="0.3">
      <c r="A1472" s="124" t="s">
        <v>235</v>
      </c>
      <c r="B1472" s="12" t="s">
        <v>712</v>
      </c>
      <c r="C1472" s="1" t="s">
        <v>2446</v>
      </c>
      <c r="D1472" s="5">
        <v>9.25</v>
      </c>
      <c r="E1472" s="36"/>
    </row>
    <row r="1473" spans="1:6" x14ac:dyDescent="0.3">
      <c r="A1473" s="124" t="s">
        <v>235</v>
      </c>
      <c r="B1473" s="12" t="s">
        <v>712</v>
      </c>
      <c r="C1473" s="1" t="s">
        <v>713</v>
      </c>
      <c r="D1473" s="5">
        <v>10.5</v>
      </c>
      <c r="E1473" s="36"/>
    </row>
    <row r="1474" spans="1:6" x14ac:dyDescent="0.3">
      <c r="A1474" s="124" t="s">
        <v>235</v>
      </c>
      <c r="B1474" s="12" t="s">
        <v>691</v>
      </c>
      <c r="C1474" s="1" t="s">
        <v>2447</v>
      </c>
      <c r="D1474" s="5">
        <v>8.75</v>
      </c>
      <c r="E1474" s="36"/>
    </row>
    <row r="1475" spans="1:6" x14ac:dyDescent="0.3">
      <c r="A1475" s="124" t="s">
        <v>235</v>
      </c>
      <c r="B1475" s="12" t="s">
        <v>691</v>
      </c>
      <c r="C1475" s="1" t="s">
        <v>692</v>
      </c>
      <c r="D1475" s="5">
        <v>10.25</v>
      </c>
      <c r="E1475" s="36"/>
    </row>
    <row r="1476" spans="1:6" x14ac:dyDescent="0.3">
      <c r="A1476" s="124" t="s">
        <v>235</v>
      </c>
      <c r="B1476" s="12" t="s">
        <v>693</v>
      </c>
      <c r="C1476" s="1" t="s">
        <v>2448</v>
      </c>
      <c r="D1476" s="5">
        <v>8.25</v>
      </c>
      <c r="E1476" s="36"/>
    </row>
    <row r="1477" spans="1:6" x14ac:dyDescent="0.3">
      <c r="A1477" s="124" t="s">
        <v>235</v>
      </c>
      <c r="B1477" s="12" t="s">
        <v>693</v>
      </c>
      <c r="C1477" s="1" t="s">
        <v>2449</v>
      </c>
      <c r="D1477" s="5">
        <v>9.75</v>
      </c>
      <c r="E1477" s="36"/>
    </row>
    <row r="1478" spans="1:6" x14ac:dyDescent="0.3">
      <c r="A1478" s="124" t="s">
        <v>235</v>
      </c>
      <c r="B1478" s="12" t="s">
        <v>734</v>
      </c>
      <c r="C1478" s="1" t="s">
        <v>2450</v>
      </c>
      <c r="D1478" s="5">
        <v>6.75</v>
      </c>
      <c r="E1478" s="36"/>
    </row>
    <row r="1479" spans="1:6" x14ac:dyDescent="0.3">
      <c r="A1479" s="124" t="s">
        <v>235</v>
      </c>
      <c r="B1479" s="12" t="s">
        <v>732</v>
      </c>
      <c r="C1479" s="1" t="s">
        <v>733</v>
      </c>
      <c r="D1479" s="5">
        <v>4.95</v>
      </c>
      <c r="E1479" s="36"/>
    </row>
    <row r="1480" spans="1:6" x14ac:dyDescent="0.3">
      <c r="A1480" s="124" t="s">
        <v>235</v>
      </c>
      <c r="B1480" s="12" t="s">
        <v>732</v>
      </c>
      <c r="C1480" s="1" t="s">
        <v>733</v>
      </c>
      <c r="D1480" s="5">
        <v>4.95</v>
      </c>
      <c r="E1480" s="36"/>
    </row>
    <row r="1481" spans="1:6" x14ac:dyDescent="0.3">
      <c r="A1481" s="10"/>
      <c r="B1481" s="35"/>
      <c r="C1481" s="10"/>
      <c r="D1481" s="11"/>
      <c r="E1481" s="36"/>
    </row>
    <row r="1482" spans="1:6" x14ac:dyDescent="0.3">
      <c r="A1482" s="124"/>
      <c r="B1482" s="33"/>
      <c r="C1482" s="8"/>
      <c r="D1482" s="9"/>
      <c r="E1482" s="36"/>
      <c r="F1482" s="4" t="s">
        <v>60</v>
      </c>
    </row>
    <row r="1483" spans="1:6" x14ac:dyDescent="0.3">
      <c r="A1483" s="124" t="s">
        <v>772</v>
      </c>
      <c r="B1483" s="12">
        <v>1040</v>
      </c>
      <c r="C1483" s="1" t="s">
        <v>2454</v>
      </c>
      <c r="D1483" s="5">
        <v>15.55</v>
      </c>
      <c r="E1483" s="36"/>
    </row>
    <row r="1484" spans="1:6" x14ac:dyDescent="0.3">
      <c r="A1484" s="124" t="s">
        <v>772</v>
      </c>
      <c r="B1484" s="12">
        <v>1041</v>
      </c>
      <c r="C1484" s="1" t="s">
        <v>2455</v>
      </c>
      <c r="D1484" s="5">
        <v>22.35</v>
      </c>
      <c r="E1484" s="36"/>
    </row>
    <row r="1485" spans="1:6" x14ac:dyDescent="0.3">
      <c r="A1485" s="124" t="s">
        <v>772</v>
      </c>
      <c r="B1485" s="12">
        <v>1052</v>
      </c>
      <c r="C1485" s="1" t="s">
        <v>2456</v>
      </c>
      <c r="D1485" s="5">
        <v>9.4</v>
      </c>
      <c r="E1485" s="36"/>
    </row>
    <row r="1486" spans="1:6" x14ac:dyDescent="0.3">
      <c r="A1486" s="124" t="s">
        <v>772</v>
      </c>
      <c r="B1486" s="12">
        <v>1056</v>
      </c>
      <c r="C1486" s="1" t="s">
        <v>2457</v>
      </c>
      <c r="D1486" s="5">
        <v>5.55</v>
      </c>
      <c r="E1486" s="36"/>
    </row>
    <row r="1487" spans="1:6" x14ac:dyDescent="0.3">
      <c r="A1487" s="124" t="s">
        <v>772</v>
      </c>
      <c r="B1487" s="12">
        <v>1061</v>
      </c>
      <c r="C1487" s="1" t="s">
        <v>2458</v>
      </c>
      <c r="D1487" s="5">
        <v>16.850000000000001</v>
      </c>
      <c r="E1487" s="36"/>
    </row>
    <row r="1488" spans="1:6" x14ac:dyDescent="0.3">
      <c r="A1488" s="124" t="s">
        <v>772</v>
      </c>
      <c r="B1488" s="12">
        <v>1088</v>
      </c>
      <c r="C1488" s="1" t="s">
        <v>2459</v>
      </c>
      <c r="D1488" s="5">
        <v>11.65</v>
      </c>
      <c r="E1488" s="36"/>
    </row>
    <row r="1489" spans="1:5" x14ac:dyDescent="0.3">
      <c r="A1489" s="124" t="s">
        <v>772</v>
      </c>
      <c r="B1489" s="12">
        <v>1090</v>
      </c>
      <c r="C1489" s="1" t="s">
        <v>2460</v>
      </c>
      <c r="D1489" s="5">
        <v>23.55</v>
      </c>
      <c r="E1489" s="36"/>
    </row>
    <row r="1490" spans="1:5" x14ac:dyDescent="0.3">
      <c r="A1490" s="124" t="s">
        <v>772</v>
      </c>
      <c r="B1490" s="12">
        <v>1107</v>
      </c>
      <c r="C1490" s="1" t="s">
        <v>2461</v>
      </c>
      <c r="D1490" s="5">
        <v>15.85</v>
      </c>
      <c r="E1490" s="36"/>
    </row>
    <row r="1491" spans="1:5" x14ac:dyDescent="0.3">
      <c r="A1491" s="124" t="s">
        <v>772</v>
      </c>
      <c r="B1491" s="12">
        <v>1111</v>
      </c>
      <c r="C1491" s="1" t="s">
        <v>2462</v>
      </c>
      <c r="D1491" s="5">
        <v>3.6</v>
      </c>
      <c r="E1491" s="36"/>
    </row>
    <row r="1492" spans="1:5" x14ac:dyDescent="0.3">
      <c r="A1492" s="124" t="s">
        <v>772</v>
      </c>
      <c r="B1492" s="12">
        <v>1136</v>
      </c>
      <c r="C1492" s="1" t="s">
        <v>2463</v>
      </c>
      <c r="D1492" s="5">
        <v>6.25</v>
      </c>
      <c r="E1492" s="36"/>
    </row>
    <row r="1493" spans="1:5" x14ac:dyDescent="0.3">
      <c r="A1493" s="124" t="s">
        <v>772</v>
      </c>
      <c r="B1493" s="12">
        <v>1144</v>
      </c>
      <c r="C1493" s="1" t="s">
        <v>2464</v>
      </c>
      <c r="D1493" s="5">
        <v>19.100000000000001</v>
      </c>
      <c r="E1493" s="36"/>
    </row>
    <row r="1494" spans="1:5" x14ac:dyDescent="0.3">
      <c r="A1494" s="124" t="s">
        <v>772</v>
      </c>
      <c r="B1494" s="12">
        <v>1159</v>
      </c>
      <c r="C1494" s="1" t="s">
        <v>2465</v>
      </c>
      <c r="D1494" s="5">
        <v>17.100000000000001</v>
      </c>
      <c r="E1494" s="36"/>
    </row>
    <row r="1495" spans="1:5" x14ac:dyDescent="0.3">
      <c r="A1495" s="124" t="s">
        <v>772</v>
      </c>
      <c r="B1495" s="12">
        <v>1164</v>
      </c>
      <c r="C1495" s="1" t="s">
        <v>2466</v>
      </c>
      <c r="D1495" s="5">
        <v>13.4</v>
      </c>
      <c r="E1495" s="36"/>
    </row>
    <row r="1496" spans="1:5" x14ac:dyDescent="0.3">
      <c r="A1496" s="124" t="s">
        <v>772</v>
      </c>
      <c r="B1496" s="12">
        <v>1168</v>
      </c>
      <c r="C1496" s="1" t="s">
        <v>2467</v>
      </c>
      <c r="D1496" s="5">
        <v>4.0999999999999996</v>
      </c>
      <c r="E1496" s="36"/>
    </row>
    <row r="1497" spans="1:5" x14ac:dyDescent="0.3">
      <c r="A1497" s="124" t="s">
        <v>772</v>
      </c>
      <c r="B1497" s="12">
        <v>1170</v>
      </c>
      <c r="C1497" s="1" t="s">
        <v>2468</v>
      </c>
      <c r="D1497" s="5">
        <v>10.7</v>
      </c>
      <c r="E1497" s="36"/>
    </row>
    <row r="1498" spans="1:5" x14ac:dyDescent="0.3">
      <c r="A1498" s="124" t="s">
        <v>772</v>
      </c>
      <c r="B1498" s="12">
        <v>1171</v>
      </c>
      <c r="C1498" s="1" t="s">
        <v>793</v>
      </c>
      <c r="D1498" s="5">
        <v>2</v>
      </c>
      <c r="E1498" s="36"/>
    </row>
    <row r="1499" spans="1:5" x14ac:dyDescent="0.3">
      <c r="A1499" s="124" t="s">
        <v>772</v>
      </c>
      <c r="B1499" s="12">
        <v>1173</v>
      </c>
      <c r="C1499" s="1" t="s">
        <v>2469</v>
      </c>
      <c r="D1499" s="5">
        <v>2.5</v>
      </c>
      <c r="E1499" s="36"/>
    </row>
    <row r="1500" spans="1:5" x14ac:dyDescent="0.3">
      <c r="A1500" s="124" t="s">
        <v>772</v>
      </c>
      <c r="B1500" s="12">
        <v>1174</v>
      </c>
      <c r="C1500" s="1" t="s">
        <v>2470</v>
      </c>
      <c r="D1500" s="5">
        <v>5</v>
      </c>
      <c r="E1500" s="36"/>
    </row>
    <row r="1501" spans="1:5" x14ac:dyDescent="0.3">
      <c r="A1501" s="124" t="s">
        <v>772</v>
      </c>
      <c r="B1501" s="12">
        <v>1180</v>
      </c>
      <c r="C1501" s="1" t="s">
        <v>2471</v>
      </c>
      <c r="D1501" s="5">
        <v>5</v>
      </c>
      <c r="E1501" s="36"/>
    </row>
    <row r="1502" spans="1:5" x14ac:dyDescent="0.3">
      <c r="A1502" s="124" t="s">
        <v>772</v>
      </c>
      <c r="B1502" s="12">
        <v>1184</v>
      </c>
      <c r="C1502" s="1" t="s">
        <v>2472</v>
      </c>
      <c r="D1502" s="5">
        <v>5.35</v>
      </c>
      <c r="E1502" s="36"/>
    </row>
    <row r="1503" spans="1:5" x14ac:dyDescent="0.3">
      <c r="A1503" s="124" t="s">
        <v>772</v>
      </c>
      <c r="B1503" s="12">
        <v>1194</v>
      </c>
      <c r="C1503" s="1" t="s">
        <v>2473</v>
      </c>
      <c r="D1503" s="5">
        <v>8.35</v>
      </c>
      <c r="E1503" s="36"/>
    </row>
    <row r="1504" spans="1:5" x14ac:dyDescent="0.3">
      <c r="A1504" s="124" t="s">
        <v>772</v>
      </c>
      <c r="B1504" s="12">
        <v>1195</v>
      </c>
      <c r="C1504" s="1" t="s">
        <v>2474</v>
      </c>
      <c r="D1504" s="5">
        <v>2.2999999999999998</v>
      </c>
      <c r="E1504" s="36"/>
    </row>
    <row r="1505" spans="1:5" x14ac:dyDescent="0.3">
      <c r="A1505" s="124" t="s">
        <v>772</v>
      </c>
      <c r="B1505" s="12">
        <v>1196</v>
      </c>
      <c r="C1505" s="1" t="s">
        <v>2475</v>
      </c>
      <c r="D1505" s="5">
        <v>4.2</v>
      </c>
      <c r="E1505" s="36"/>
    </row>
    <row r="1506" spans="1:5" x14ac:dyDescent="0.3">
      <c r="A1506" s="124" t="s">
        <v>772</v>
      </c>
      <c r="B1506" s="12">
        <v>1199</v>
      </c>
      <c r="C1506" s="1" t="s">
        <v>1244</v>
      </c>
      <c r="D1506" s="5">
        <v>8.6</v>
      </c>
      <c r="E1506" s="36"/>
    </row>
    <row r="1507" spans="1:5" x14ac:dyDescent="0.3">
      <c r="A1507" s="124" t="s">
        <v>772</v>
      </c>
      <c r="B1507" s="12">
        <v>1200</v>
      </c>
      <c r="C1507" s="1" t="s">
        <v>1245</v>
      </c>
      <c r="D1507" s="5">
        <v>1</v>
      </c>
      <c r="E1507" s="36"/>
    </row>
    <row r="1508" spans="1:5" x14ac:dyDescent="0.3">
      <c r="A1508" s="124" t="s">
        <v>772</v>
      </c>
      <c r="B1508" s="12">
        <v>1201</v>
      </c>
      <c r="C1508" s="1" t="s">
        <v>2476</v>
      </c>
      <c r="D1508" s="5">
        <v>5.65</v>
      </c>
      <c r="E1508" s="36"/>
    </row>
    <row r="1509" spans="1:5" x14ac:dyDescent="0.3">
      <c r="A1509" s="124" t="s">
        <v>772</v>
      </c>
      <c r="B1509" s="12">
        <v>1203</v>
      </c>
      <c r="C1509" s="1" t="s">
        <v>1246</v>
      </c>
      <c r="D1509" s="5">
        <v>1</v>
      </c>
      <c r="E1509" s="36"/>
    </row>
    <row r="1510" spans="1:5" x14ac:dyDescent="0.3">
      <c r="A1510" s="124" t="s">
        <v>772</v>
      </c>
      <c r="B1510" s="12">
        <v>1204</v>
      </c>
      <c r="C1510" s="1" t="s">
        <v>1247</v>
      </c>
      <c r="D1510" s="5">
        <v>6.2</v>
      </c>
      <c r="E1510" s="36"/>
    </row>
    <row r="1511" spans="1:5" x14ac:dyDescent="0.3">
      <c r="A1511" s="124" t="s">
        <v>772</v>
      </c>
      <c r="B1511" s="12">
        <v>1205</v>
      </c>
      <c r="C1511" s="1" t="s">
        <v>1248</v>
      </c>
      <c r="D1511" s="5">
        <v>3.25</v>
      </c>
      <c r="E1511" s="36"/>
    </row>
    <row r="1512" spans="1:5" x14ac:dyDescent="0.3">
      <c r="A1512" s="124" t="s">
        <v>772</v>
      </c>
      <c r="B1512" s="12">
        <v>1206</v>
      </c>
      <c r="C1512" s="1" t="s">
        <v>1249</v>
      </c>
      <c r="D1512" s="5">
        <v>3.4</v>
      </c>
      <c r="E1512" s="36"/>
    </row>
    <row r="1513" spans="1:5" x14ac:dyDescent="0.3">
      <c r="A1513" s="124" t="s">
        <v>772</v>
      </c>
      <c r="B1513" s="12">
        <v>1212</v>
      </c>
      <c r="C1513" s="1" t="s">
        <v>1250</v>
      </c>
      <c r="D1513" s="5">
        <v>17.75</v>
      </c>
      <c r="E1513" s="36"/>
    </row>
    <row r="1514" spans="1:5" x14ac:dyDescent="0.3">
      <c r="A1514" s="124" t="s">
        <v>772</v>
      </c>
      <c r="B1514" s="12">
        <v>1214</v>
      </c>
      <c r="C1514" s="1" t="s">
        <v>2477</v>
      </c>
      <c r="D1514" s="5">
        <v>2</v>
      </c>
      <c r="E1514" s="36"/>
    </row>
    <row r="1515" spans="1:5" x14ac:dyDescent="0.3">
      <c r="A1515" s="124" t="s">
        <v>772</v>
      </c>
      <c r="B1515" s="12">
        <v>1215</v>
      </c>
      <c r="C1515" s="1" t="s">
        <v>2478</v>
      </c>
      <c r="D1515" s="5">
        <v>7.1</v>
      </c>
      <c r="E1515" s="36"/>
    </row>
    <row r="1516" spans="1:5" x14ac:dyDescent="0.3">
      <c r="A1516" s="124" t="s">
        <v>772</v>
      </c>
      <c r="B1516" s="12">
        <v>1216</v>
      </c>
      <c r="C1516" s="1" t="s">
        <v>1251</v>
      </c>
      <c r="D1516" s="5">
        <v>16.649999999999999</v>
      </c>
      <c r="E1516" s="36"/>
    </row>
    <row r="1517" spans="1:5" x14ac:dyDescent="0.3">
      <c r="A1517" s="124" t="s">
        <v>772</v>
      </c>
      <c r="B1517" s="12">
        <v>1217</v>
      </c>
      <c r="C1517" s="1" t="s">
        <v>2479</v>
      </c>
      <c r="D1517" s="5">
        <v>21.95</v>
      </c>
      <c r="E1517" s="36"/>
    </row>
    <row r="1518" spans="1:5" x14ac:dyDescent="0.3">
      <c r="A1518" s="124" t="s">
        <v>772</v>
      </c>
      <c r="B1518" s="12">
        <v>1219</v>
      </c>
      <c r="C1518" s="1" t="s">
        <v>2480</v>
      </c>
      <c r="D1518" s="5">
        <v>9.9</v>
      </c>
      <c r="E1518" s="36"/>
    </row>
    <row r="1519" spans="1:5" x14ac:dyDescent="0.3">
      <c r="A1519" s="124" t="s">
        <v>772</v>
      </c>
      <c r="B1519" s="12">
        <v>1221</v>
      </c>
      <c r="C1519" s="1" t="s">
        <v>2481</v>
      </c>
      <c r="D1519" s="5">
        <v>20.100000000000001</v>
      </c>
      <c r="E1519" s="36"/>
    </row>
    <row r="1520" spans="1:5" x14ac:dyDescent="0.3">
      <c r="A1520" s="124" t="s">
        <v>772</v>
      </c>
      <c r="B1520" s="12">
        <v>1222</v>
      </c>
      <c r="C1520" s="1" t="s">
        <v>2482</v>
      </c>
      <c r="D1520" s="5">
        <v>10.75</v>
      </c>
      <c r="E1520" s="36"/>
    </row>
    <row r="1521" spans="1:5" x14ac:dyDescent="0.3">
      <c r="A1521" s="124" t="s">
        <v>772</v>
      </c>
      <c r="B1521" s="12">
        <v>1232</v>
      </c>
      <c r="C1521" s="1" t="s">
        <v>2483</v>
      </c>
      <c r="D1521" s="5">
        <v>9.1</v>
      </c>
      <c r="E1521" s="36"/>
    </row>
    <row r="1522" spans="1:5" x14ac:dyDescent="0.3">
      <c r="A1522" s="124" t="s">
        <v>772</v>
      </c>
      <c r="B1522" s="12">
        <v>1234</v>
      </c>
      <c r="C1522" s="1" t="s">
        <v>2484</v>
      </c>
      <c r="D1522" s="5">
        <v>12.3</v>
      </c>
      <c r="E1522" s="36"/>
    </row>
    <row r="1523" spans="1:5" x14ac:dyDescent="0.3">
      <c r="A1523" s="124" t="s">
        <v>772</v>
      </c>
      <c r="B1523" s="12">
        <v>1237</v>
      </c>
      <c r="C1523" s="1" t="s">
        <v>1252</v>
      </c>
      <c r="D1523" s="5">
        <v>4</v>
      </c>
      <c r="E1523" s="36"/>
    </row>
    <row r="1524" spans="1:5" x14ac:dyDescent="0.3">
      <c r="A1524" s="124" t="s">
        <v>772</v>
      </c>
      <c r="B1524" s="12">
        <v>1238</v>
      </c>
      <c r="C1524" s="1" t="s">
        <v>2485</v>
      </c>
      <c r="D1524" s="5">
        <v>5.5</v>
      </c>
      <c r="E1524" s="36"/>
    </row>
    <row r="1525" spans="1:5" x14ac:dyDescent="0.3">
      <c r="A1525" s="124" t="s">
        <v>772</v>
      </c>
      <c r="B1525" s="12">
        <v>1239</v>
      </c>
      <c r="C1525" s="1" t="s">
        <v>2486</v>
      </c>
      <c r="D1525" s="5">
        <v>4.9000000000000004</v>
      </c>
      <c r="E1525" s="36"/>
    </row>
    <row r="1526" spans="1:5" x14ac:dyDescent="0.3">
      <c r="A1526" s="124" t="s">
        <v>772</v>
      </c>
      <c r="B1526" s="12">
        <v>1240</v>
      </c>
      <c r="C1526" s="1" t="s">
        <v>1253</v>
      </c>
      <c r="D1526" s="5">
        <v>10.95</v>
      </c>
      <c r="E1526" s="36"/>
    </row>
    <row r="1527" spans="1:5" x14ac:dyDescent="0.3">
      <c r="A1527" s="124" t="s">
        <v>772</v>
      </c>
      <c r="B1527" s="12">
        <v>1248</v>
      </c>
      <c r="C1527" s="1" t="s">
        <v>2487</v>
      </c>
      <c r="D1527" s="5">
        <v>17.55</v>
      </c>
      <c r="E1527" s="36"/>
    </row>
    <row r="1528" spans="1:5" x14ac:dyDescent="0.3">
      <c r="A1528" s="124" t="s">
        <v>772</v>
      </c>
      <c r="B1528" s="12">
        <v>1250</v>
      </c>
      <c r="C1528" s="1" t="s">
        <v>2488</v>
      </c>
      <c r="D1528" s="5">
        <v>2.85</v>
      </c>
      <c r="E1528" s="36"/>
    </row>
    <row r="1529" spans="1:5" x14ac:dyDescent="0.3">
      <c r="A1529" s="124" t="s">
        <v>772</v>
      </c>
      <c r="B1529" s="12">
        <v>1289</v>
      </c>
      <c r="C1529" s="1" t="s">
        <v>2489</v>
      </c>
      <c r="D1529" s="5">
        <v>22.6</v>
      </c>
      <c r="E1529" s="36"/>
    </row>
    <row r="1530" spans="1:5" x14ac:dyDescent="0.3">
      <c r="A1530" s="124" t="s">
        <v>772</v>
      </c>
      <c r="B1530" s="12">
        <v>1290</v>
      </c>
      <c r="C1530" s="1" t="s">
        <v>2490</v>
      </c>
      <c r="D1530" s="5">
        <v>15.6</v>
      </c>
      <c r="E1530" s="36"/>
    </row>
    <row r="1531" spans="1:5" x14ac:dyDescent="0.3">
      <c r="A1531" s="124" t="s">
        <v>772</v>
      </c>
      <c r="B1531" s="12">
        <v>1965</v>
      </c>
      <c r="C1531" s="1" t="s">
        <v>2491</v>
      </c>
      <c r="D1531" s="5">
        <v>2.8</v>
      </c>
      <c r="E1531" s="36"/>
    </row>
    <row r="1532" spans="1:5" x14ac:dyDescent="0.3">
      <c r="A1532" s="124" t="s">
        <v>772</v>
      </c>
      <c r="B1532" s="12">
        <v>1966</v>
      </c>
      <c r="C1532" s="1" t="s">
        <v>2492</v>
      </c>
      <c r="D1532" s="5">
        <v>3.6</v>
      </c>
      <c r="E1532" s="36"/>
    </row>
    <row r="1533" spans="1:5" x14ac:dyDescent="0.3">
      <c r="A1533" s="124" t="s">
        <v>772</v>
      </c>
      <c r="B1533" s="12">
        <v>1967</v>
      </c>
      <c r="C1533" s="1" t="s">
        <v>2493</v>
      </c>
      <c r="D1533" s="5">
        <v>2.8</v>
      </c>
      <c r="E1533" s="36"/>
    </row>
    <row r="1534" spans="1:5" x14ac:dyDescent="0.3">
      <c r="A1534" s="124" t="s">
        <v>772</v>
      </c>
      <c r="B1534" s="12">
        <v>1969</v>
      </c>
      <c r="C1534" s="1" t="s">
        <v>2494</v>
      </c>
      <c r="D1534" s="5">
        <v>33.75</v>
      </c>
      <c r="E1534" s="36"/>
    </row>
    <row r="1535" spans="1:5" x14ac:dyDescent="0.3">
      <c r="A1535" s="124" t="s">
        <v>772</v>
      </c>
      <c r="B1535" s="12">
        <v>1970</v>
      </c>
      <c r="C1535" s="1" t="s">
        <v>2495</v>
      </c>
      <c r="D1535" s="5">
        <v>16.95</v>
      </c>
      <c r="E1535" s="36"/>
    </row>
    <row r="1536" spans="1:5" x14ac:dyDescent="0.3">
      <c r="A1536" s="124" t="s">
        <v>772</v>
      </c>
      <c r="B1536" s="12">
        <v>1973</v>
      </c>
      <c r="C1536" s="1" t="s">
        <v>2496</v>
      </c>
      <c r="D1536" s="5">
        <v>11.25</v>
      </c>
      <c r="E1536" s="36"/>
    </row>
    <row r="1537" spans="1:5" x14ac:dyDescent="0.3">
      <c r="A1537" s="124" t="s">
        <v>772</v>
      </c>
      <c r="B1537" s="12">
        <v>1974</v>
      </c>
      <c r="C1537" s="1" t="s">
        <v>2497</v>
      </c>
      <c r="D1537" s="5">
        <v>13</v>
      </c>
      <c r="E1537" s="36"/>
    </row>
    <row r="1538" spans="1:5" x14ac:dyDescent="0.3">
      <c r="A1538" s="124" t="s">
        <v>772</v>
      </c>
      <c r="B1538" s="12">
        <v>2001</v>
      </c>
      <c r="C1538" s="1" t="s">
        <v>1254</v>
      </c>
      <c r="D1538" s="5">
        <v>8.1</v>
      </c>
      <c r="E1538" s="36"/>
    </row>
    <row r="1539" spans="1:5" x14ac:dyDescent="0.3">
      <c r="A1539" s="124" t="s">
        <v>772</v>
      </c>
      <c r="B1539" s="12">
        <v>2002</v>
      </c>
      <c r="C1539" s="1" t="s">
        <v>2498</v>
      </c>
      <c r="D1539" s="5">
        <v>5</v>
      </c>
      <c r="E1539" s="36"/>
    </row>
    <row r="1540" spans="1:5" x14ac:dyDescent="0.3">
      <c r="A1540" s="124" t="s">
        <v>772</v>
      </c>
      <c r="B1540" s="12">
        <v>2005</v>
      </c>
      <c r="C1540" s="1" t="s">
        <v>2499</v>
      </c>
      <c r="D1540" s="5">
        <v>14.45</v>
      </c>
      <c r="E1540" s="36"/>
    </row>
    <row r="1541" spans="1:5" x14ac:dyDescent="0.3">
      <c r="A1541" s="124" t="s">
        <v>772</v>
      </c>
      <c r="B1541" s="12">
        <v>2100</v>
      </c>
      <c r="C1541" s="1" t="s">
        <v>2500</v>
      </c>
      <c r="D1541" s="5">
        <v>11.25</v>
      </c>
      <c r="E1541" s="36"/>
    </row>
    <row r="1542" spans="1:5" x14ac:dyDescent="0.3">
      <c r="A1542" s="124" t="s">
        <v>772</v>
      </c>
      <c r="B1542" s="12">
        <v>2105</v>
      </c>
      <c r="C1542" s="1" t="s">
        <v>2501</v>
      </c>
      <c r="D1542" s="5">
        <v>13.2</v>
      </c>
      <c r="E1542" s="36"/>
    </row>
    <row r="1543" spans="1:5" x14ac:dyDescent="0.3">
      <c r="A1543" s="124" t="s">
        <v>772</v>
      </c>
      <c r="B1543" s="12">
        <v>2110</v>
      </c>
      <c r="C1543" s="1" t="s">
        <v>2502</v>
      </c>
      <c r="D1543" s="5">
        <v>9.8000000000000007</v>
      </c>
      <c r="E1543" s="36"/>
    </row>
    <row r="1544" spans="1:5" x14ac:dyDescent="0.3">
      <c r="A1544" s="124" t="s">
        <v>772</v>
      </c>
      <c r="B1544" s="12">
        <v>2115</v>
      </c>
      <c r="C1544" s="1" t="s">
        <v>2503</v>
      </c>
      <c r="D1544" s="5">
        <v>12.6</v>
      </c>
      <c r="E1544" s="36"/>
    </row>
    <row r="1545" spans="1:5" x14ac:dyDescent="0.3">
      <c r="A1545" s="124" t="s">
        <v>772</v>
      </c>
      <c r="B1545" s="12">
        <v>2120</v>
      </c>
      <c r="C1545" s="1" t="s">
        <v>2504</v>
      </c>
      <c r="D1545" s="5">
        <v>19</v>
      </c>
      <c r="E1545" s="36"/>
    </row>
    <row r="1546" spans="1:5" x14ac:dyDescent="0.3">
      <c r="A1546" s="124" t="s">
        <v>772</v>
      </c>
      <c r="B1546" s="12">
        <v>2125</v>
      </c>
      <c r="C1546" s="1" t="s">
        <v>2505</v>
      </c>
      <c r="D1546" s="5">
        <v>12.35</v>
      </c>
      <c r="E1546" s="36"/>
    </row>
    <row r="1547" spans="1:5" x14ac:dyDescent="0.3">
      <c r="A1547" s="124" t="s">
        <v>772</v>
      </c>
      <c r="B1547" s="12">
        <v>2135</v>
      </c>
      <c r="C1547" s="1" t="s">
        <v>2506</v>
      </c>
      <c r="D1547" s="5">
        <v>19.25</v>
      </c>
      <c r="E1547" s="36"/>
    </row>
    <row r="1548" spans="1:5" x14ac:dyDescent="0.3">
      <c r="A1548" s="124" t="s">
        <v>772</v>
      </c>
      <c r="B1548" s="12">
        <v>3831</v>
      </c>
      <c r="C1548" s="1" t="s">
        <v>2507</v>
      </c>
      <c r="D1548" s="5">
        <v>5.55</v>
      </c>
      <c r="E1548" s="36"/>
    </row>
    <row r="1549" spans="1:5" x14ac:dyDescent="0.3">
      <c r="A1549" s="124" t="s">
        <v>772</v>
      </c>
      <c r="B1549" s="12">
        <v>3900</v>
      </c>
      <c r="C1549" s="1" t="s">
        <v>2508</v>
      </c>
      <c r="D1549" s="5">
        <v>11.3</v>
      </c>
      <c r="E1549" s="36"/>
    </row>
    <row r="1550" spans="1:5" x14ac:dyDescent="0.3">
      <c r="A1550" s="124" t="s">
        <v>772</v>
      </c>
      <c r="B1550" s="12">
        <v>3968</v>
      </c>
      <c r="C1550" s="1" t="s">
        <v>776</v>
      </c>
      <c r="D1550" s="5">
        <v>8.3000000000000007</v>
      </c>
      <c r="E1550" s="36"/>
    </row>
    <row r="1551" spans="1:5" x14ac:dyDescent="0.3">
      <c r="A1551" s="124" t="s">
        <v>772</v>
      </c>
      <c r="B1551" s="12">
        <v>3969</v>
      </c>
      <c r="C1551" s="1" t="s">
        <v>2509</v>
      </c>
      <c r="D1551" s="5">
        <v>8.6</v>
      </c>
      <c r="E1551" s="36"/>
    </row>
    <row r="1552" spans="1:5" x14ac:dyDescent="0.3">
      <c r="A1552" s="124" t="s">
        <v>772</v>
      </c>
      <c r="B1552" s="12">
        <v>3970</v>
      </c>
      <c r="C1552" s="1" t="s">
        <v>2510</v>
      </c>
      <c r="D1552" s="5">
        <v>5.7</v>
      </c>
      <c r="E1552" s="36"/>
    </row>
    <row r="1553" spans="1:5" x14ac:dyDescent="0.3">
      <c r="A1553" s="124" t="s">
        <v>772</v>
      </c>
      <c r="B1553" s="12">
        <v>3985</v>
      </c>
      <c r="C1553" s="1" t="s">
        <v>2511</v>
      </c>
      <c r="D1553" s="5">
        <v>6.65</v>
      </c>
      <c r="E1553" s="36"/>
    </row>
    <row r="1554" spans="1:5" x14ac:dyDescent="0.3">
      <c r="A1554" s="124" t="s">
        <v>772</v>
      </c>
      <c r="B1554" s="12">
        <v>4007</v>
      </c>
      <c r="C1554" s="1" t="s">
        <v>2512</v>
      </c>
      <c r="D1554" s="5">
        <v>6</v>
      </c>
      <c r="E1554" s="36"/>
    </row>
    <row r="1555" spans="1:5" x14ac:dyDescent="0.3">
      <c r="A1555" s="124" t="s">
        <v>772</v>
      </c>
      <c r="B1555" s="12">
        <v>4009</v>
      </c>
      <c r="C1555" s="1" t="s">
        <v>2513</v>
      </c>
      <c r="D1555" s="5">
        <v>5.0999999999999996</v>
      </c>
      <c r="E1555" s="36"/>
    </row>
    <row r="1556" spans="1:5" x14ac:dyDescent="0.3">
      <c r="A1556" s="124" t="s">
        <v>772</v>
      </c>
      <c r="B1556" s="12">
        <v>4012</v>
      </c>
      <c r="C1556" s="1" t="s">
        <v>2514</v>
      </c>
      <c r="D1556" s="5">
        <v>7</v>
      </c>
      <c r="E1556" s="36"/>
    </row>
    <row r="1557" spans="1:5" x14ac:dyDescent="0.3">
      <c r="A1557" s="124" t="s">
        <v>772</v>
      </c>
      <c r="B1557" s="12">
        <v>4015</v>
      </c>
      <c r="C1557" s="1" t="s">
        <v>2515</v>
      </c>
      <c r="D1557" s="5">
        <v>10.199999999999999</v>
      </c>
      <c r="E1557" s="36"/>
    </row>
    <row r="1558" spans="1:5" x14ac:dyDescent="0.3">
      <c r="A1558" s="124" t="s">
        <v>772</v>
      </c>
      <c r="B1558" s="12">
        <v>4026</v>
      </c>
      <c r="C1558" s="1" t="s">
        <v>777</v>
      </c>
      <c r="D1558" s="5">
        <v>5.25</v>
      </c>
      <c r="E1558" s="36"/>
    </row>
    <row r="1559" spans="1:5" x14ac:dyDescent="0.3">
      <c r="A1559" s="124" t="s">
        <v>772</v>
      </c>
      <c r="B1559" s="12">
        <v>4040</v>
      </c>
      <c r="C1559" s="1" t="s">
        <v>778</v>
      </c>
      <c r="D1559" s="5">
        <v>3.3</v>
      </c>
      <c r="E1559" s="36"/>
    </row>
    <row r="1560" spans="1:5" x14ac:dyDescent="0.3">
      <c r="A1560" s="124" t="s">
        <v>772</v>
      </c>
      <c r="B1560" s="12">
        <v>4046</v>
      </c>
      <c r="C1560" s="1" t="s">
        <v>779</v>
      </c>
      <c r="D1560" s="5">
        <v>4.7</v>
      </c>
      <c r="E1560" s="36"/>
    </row>
    <row r="1561" spans="1:5" x14ac:dyDescent="0.3">
      <c r="A1561" s="124" t="s">
        <v>772</v>
      </c>
      <c r="B1561" s="12">
        <v>4055</v>
      </c>
      <c r="C1561" s="1" t="s">
        <v>780</v>
      </c>
      <c r="D1561" s="5">
        <v>3.25</v>
      </c>
      <c r="E1561" s="36"/>
    </row>
    <row r="1562" spans="1:5" x14ac:dyDescent="0.3">
      <c r="A1562" s="124" t="s">
        <v>772</v>
      </c>
      <c r="B1562" s="12">
        <v>4058</v>
      </c>
      <c r="C1562" s="1" t="s">
        <v>781</v>
      </c>
      <c r="D1562" s="5">
        <v>4.6500000000000004</v>
      </c>
      <c r="E1562" s="36"/>
    </row>
    <row r="1563" spans="1:5" x14ac:dyDescent="0.3">
      <c r="A1563" s="124" t="s">
        <v>772</v>
      </c>
      <c r="B1563" s="12">
        <v>4092</v>
      </c>
      <c r="C1563" s="1" t="s">
        <v>782</v>
      </c>
      <c r="D1563" s="5">
        <v>4.6500000000000004</v>
      </c>
      <c r="E1563" s="36"/>
    </row>
    <row r="1564" spans="1:5" x14ac:dyDescent="0.3">
      <c r="A1564" s="124" t="s">
        <v>772</v>
      </c>
      <c r="B1564" s="12">
        <v>4136</v>
      </c>
      <c r="C1564" s="1" t="s">
        <v>2516</v>
      </c>
      <c r="D1564" s="5">
        <v>5.45</v>
      </c>
      <c r="E1564" s="36"/>
    </row>
    <row r="1565" spans="1:5" x14ac:dyDescent="0.3">
      <c r="A1565" s="124" t="s">
        <v>772</v>
      </c>
      <c r="B1565" s="12">
        <v>4150</v>
      </c>
      <c r="C1565" s="1" t="s">
        <v>2517</v>
      </c>
      <c r="D1565" s="5">
        <v>3.45</v>
      </c>
      <c r="E1565" s="36"/>
    </row>
    <row r="1566" spans="1:5" x14ac:dyDescent="0.3">
      <c r="A1566" s="124" t="s">
        <v>772</v>
      </c>
      <c r="B1566" s="12">
        <v>4167</v>
      </c>
      <c r="C1566" s="1" t="s">
        <v>2518</v>
      </c>
      <c r="D1566" s="5">
        <v>5.65</v>
      </c>
      <c r="E1566" s="36"/>
    </row>
    <row r="1567" spans="1:5" x14ac:dyDescent="0.3">
      <c r="A1567" s="124" t="s">
        <v>772</v>
      </c>
      <c r="B1567" s="12">
        <v>4171</v>
      </c>
      <c r="C1567" s="1" t="s">
        <v>2519</v>
      </c>
      <c r="D1567" s="5">
        <v>3.85</v>
      </c>
      <c r="E1567" s="36"/>
    </row>
    <row r="1568" spans="1:5" x14ac:dyDescent="0.3">
      <c r="A1568" s="124" t="s">
        <v>772</v>
      </c>
      <c r="B1568" s="12">
        <v>4220</v>
      </c>
      <c r="C1568" s="1" t="s">
        <v>2520</v>
      </c>
      <c r="D1568" s="5">
        <v>6.8</v>
      </c>
      <c r="E1568" s="36"/>
    </row>
    <row r="1569" spans="1:5" x14ac:dyDescent="0.3">
      <c r="A1569" s="124" t="s">
        <v>772</v>
      </c>
      <c r="B1569" s="12">
        <v>4229</v>
      </c>
      <c r="C1569" s="1" t="s">
        <v>2521</v>
      </c>
      <c r="D1569" s="5">
        <v>2.8</v>
      </c>
      <c r="E1569" s="36"/>
    </row>
    <row r="1570" spans="1:5" x14ac:dyDescent="0.3">
      <c r="A1570" s="124" t="s">
        <v>772</v>
      </c>
      <c r="B1570" s="12">
        <v>4235</v>
      </c>
      <c r="C1570" s="1" t="s">
        <v>2522</v>
      </c>
      <c r="D1570" s="5">
        <v>3.75</v>
      </c>
      <c r="E1570" s="36"/>
    </row>
    <row r="1571" spans="1:5" x14ac:dyDescent="0.3">
      <c r="A1571" s="124" t="s">
        <v>772</v>
      </c>
      <c r="B1571" s="12">
        <v>4240</v>
      </c>
      <c r="C1571" s="1" t="s">
        <v>2523</v>
      </c>
      <c r="D1571" s="5">
        <v>2.8</v>
      </c>
      <c r="E1571" s="36"/>
    </row>
    <row r="1572" spans="1:5" x14ac:dyDescent="0.3">
      <c r="A1572" s="124" t="s">
        <v>772</v>
      </c>
      <c r="B1572" s="12">
        <v>4281</v>
      </c>
      <c r="C1572" s="1" t="s">
        <v>2524</v>
      </c>
      <c r="D1572" s="5">
        <v>4.75</v>
      </c>
      <c r="E1572" s="36"/>
    </row>
    <row r="1573" spans="1:5" x14ac:dyDescent="0.3">
      <c r="A1573" s="124" t="s">
        <v>772</v>
      </c>
      <c r="B1573" s="12">
        <v>4287</v>
      </c>
      <c r="C1573" s="1" t="s">
        <v>771</v>
      </c>
      <c r="D1573" s="5">
        <v>8.1999999999999993</v>
      </c>
      <c r="E1573" s="36"/>
    </row>
    <row r="1574" spans="1:5" x14ac:dyDescent="0.3">
      <c r="A1574" s="124" t="s">
        <v>772</v>
      </c>
      <c r="B1574" s="12">
        <v>4289</v>
      </c>
      <c r="C1574" s="1" t="s">
        <v>2525</v>
      </c>
      <c r="D1574" s="5">
        <v>4.05</v>
      </c>
      <c r="E1574" s="36"/>
    </row>
    <row r="1575" spans="1:5" x14ac:dyDescent="0.3">
      <c r="A1575" s="124" t="s">
        <v>772</v>
      </c>
      <c r="B1575" s="12">
        <v>4290</v>
      </c>
      <c r="C1575" s="1" t="s">
        <v>2526</v>
      </c>
      <c r="D1575" s="5">
        <v>4.5999999999999996</v>
      </c>
      <c r="E1575" s="36"/>
    </row>
    <row r="1576" spans="1:5" x14ac:dyDescent="0.3">
      <c r="A1576" s="124" t="s">
        <v>772</v>
      </c>
      <c r="B1576" s="12">
        <v>4292</v>
      </c>
      <c r="C1576" s="1" t="s">
        <v>2527</v>
      </c>
      <c r="D1576" s="5">
        <v>3.7</v>
      </c>
      <c r="E1576" s="36"/>
    </row>
    <row r="1577" spans="1:5" x14ac:dyDescent="0.3">
      <c r="A1577" s="124" t="s">
        <v>772</v>
      </c>
      <c r="B1577" s="12">
        <v>4295</v>
      </c>
      <c r="C1577" s="1" t="s">
        <v>2528</v>
      </c>
      <c r="D1577" s="5">
        <v>10.75</v>
      </c>
      <c r="E1577" s="36"/>
    </row>
    <row r="1578" spans="1:5" x14ac:dyDescent="0.3">
      <c r="A1578" s="124" t="s">
        <v>772</v>
      </c>
      <c r="B1578" s="12">
        <v>4354</v>
      </c>
      <c r="C1578" s="1" t="s">
        <v>783</v>
      </c>
      <c r="D1578" s="5">
        <v>6</v>
      </c>
      <c r="E1578" s="36"/>
    </row>
    <row r="1579" spans="1:5" x14ac:dyDescent="0.3">
      <c r="A1579" s="124" t="s">
        <v>772</v>
      </c>
      <c r="B1579" s="12">
        <v>4361</v>
      </c>
      <c r="C1579" s="1" t="s">
        <v>2529</v>
      </c>
      <c r="D1579" s="5">
        <v>6.5</v>
      </c>
      <c r="E1579" s="36"/>
    </row>
    <row r="1580" spans="1:5" x14ac:dyDescent="0.3">
      <c r="A1580" s="124" t="s">
        <v>772</v>
      </c>
      <c r="B1580" s="12">
        <v>4362</v>
      </c>
      <c r="C1580" s="1" t="s">
        <v>2530</v>
      </c>
      <c r="D1580" s="5">
        <v>4.25</v>
      </c>
      <c r="E1580" s="36"/>
    </row>
    <row r="1581" spans="1:5" x14ac:dyDescent="0.3">
      <c r="A1581" s="124" t="s">
        <v>772</v>
      </c>
      <c r="B1581" s="12">
        <v>4363</v>
      </c>
      <c r="C1581" s="1" t="s">
        <v>2531</v>
      </c>
      <c r="D1581" s="5">
        <v>6.5</v>
      </c>
      <c r="E1581" s="36"/>
    </row>
    <row r="1582" spans="1:5" x14ac:dyDescent="0.3">
      <c r="A1582" s="124" t="s">
        <v>772</v>
      </c>
      <c r="B1582" s="12">
        <v>4368</v>
      </c>
      <c r="C1582" s="1" t="s">
        <v>2532</v>
      </c>
      <c r="D1582" s="5">
        <v>5.55</v>
      </c>
      <c r="E1582" s="36"/>
    </row>
    <row r="1583" spans="1:5" x14ac:dyDescent="0.3">
      <c r="A1583" s="124" t="s">
        <v>772</v>
      </c>
      <c r="B1583" s="12">
        <v>4369</v>
      </c>
      <c r="C1583" s="1" t="s">
        <v>2533</v>
      </c>
      <c r="D1583" s="5">
        <v>7.65</v>
      </c>
      <c r="E1583" s="36"/>
    </row>
    <row r="1584" spans="1:5" x14ac:dyDescent="0.3">
      <c r="A1584" s="124" t="s">
        <v>772</v>
      </c>
      <c r="B1584" s="12">
        <v>4373</v>
      </c>
      <c r="C1584" s="1" t="s">
        <v>2534</v>
      </c>
      <c r="D1584" s="5">
        <v>3.65</v>
      </c>
      <c r="E1584" s="36"/>
    </row>
    <row r="1585" spans="1:5" x14ac:dyDescent="0.3">
      <c r="A1585" s="124" t="s">
        <v>772</v>
      </c>
      <c r="B1585" s="12">
        <v>4374</v>
      </c>
      <c r="C1585" s="1" t="s">
        <v>2535</v>
      </c>
      <c r="D1585" s="5">
        <v>2.85</v>
      </c>
      <c r="E1585" s="36"/>
    </row>
    <row r="1586" spans="1:5" x14ac:dyDescent="0.3">
      <c r="A1586" s="124" t="s">
        <v>772</v>
      </c>
      <c r="B1586" s="12">
        <v>4378</v>
      </c>
      <c r="C1586" s="1" t="s">
        <v>2536</v>
      </c>
      <c r="D1586" s="5">
        <v>5</v>
      </c>
      <c r="E1586" s="36"/>
    </row>
    <row r="1587" spans="1:5" x14ac:dyDescent="0.3">
      <c r="A1587" s="124" t="s">
        <v>772</v>
      </c>
      <c r="B1587" s="12">
        <v>4379</v>
      </c>
      <c r="C1587" s="1" t="s">
        <v>2537</v>
      </c>
      <c r="D1587" s="5">
        <v>6.15</v>
      </c>
      <c r="E1587" s="36"/>
    </row>
    <row r="1588" spans="1:5" x14ac:dyDescent="0.3">
      <c r="A1588" s="124" t="s">
        <v>772</v>
      </c>
      <c r="B1588" s="12">
        <v>4380</v>
      </c>
      <c r="C1588" s="1" t="s">
        <v>784</v>
      </c>
      <c r="D1588" s="5">
        <v>4.7</v>
      </c>
      <c r="E1588" s="36"/>
    </row>
    <row r="1589" spans="1:5" x14ac:dyDescent="0.3">
      <c r="A1589" s="124" t="s">
        <v>772</v>
      </c>
      <c r="B1589" s="12">
        <v>4381</v>
      </c>
      <c r="C1589" s="1" t="s">
        <v>785</v>
      </c>
      <c r="D1589" s="5">
        <v>6.65</v>
      </c>
      <c r="E1589" s="36"/>
    </row>
    <row r="1590" spans="1:5" x14ac:dyDescent="0.3">
      <c r="A1590" s="124" t="s">
        <v>772</v>
      </c>
      <c r="B1590" s="12">
        <v>4382</v>
      </c>
      <c r="C1590" s="1" t="s">
        <v>786</v>
      </c>
      <c r="D1590" s="5">
        <v>1.5</v>
      </c>
      <c r="E1590" s="36"/>
    </row>
    <row r="1591" spans="1:5" x14ac:dyDescent="0.3">
      <c r="A1591" s="124" t="s">
        <v>772</v>
      </c>
      <c r="B1591" s="12">
        <v>4383</v>
      </c>
      <c r="C1591" s="1" t="s">
        <v>787</v>
      </c>
      <c r="D1591" s="5">
        <v>4.8</v>
      </c>
      <c r="E1591" s="36"/>
    </row>
    <row r="1592" spans="1:5" x14ac:dyDescent="0.3">
      <c r="A1592" s="124" t="s">
        <v>772</v>
      </c>
      <c r="B1592" s="12">
        <v>4384</v>
      </c>
      <c r="C1592" s="1" t="s">
        <v>788</v>
      </c>
      <c r="D1592" s="5">
        <v>4.25</v>
      </c>
      <c r="E1592" s="36"/>
    </row>
    <row r="1593" spans="1:5" x14ac:dyDescent="0.3">
      <c r="A1593" s="124" t="s">
        <v>772</v>
      </c>
      <c r="B1593" s="12">
        <v>4385</v>
      </c>
      <c r="C1593" s="1" t="s">
        <v>1242</v>
      </c>
      <c r="D1593" s="5">
        <v>4.4000000000000004</v>
      </c>
      <c r="E1593" s="36"/>
    </row>
    <row r="1594" spans="1:5" x14ac:dyDescent="0.3">
      <c r="A1594" s="124" t="s">
        <v>772</v>
      </c>
      <c r="B1594" s="12">
        <v>4390</v>
      </c>
      <c r="C1594" s="1" t="s">
        <v>2538</v>
      </c>
      <c r="D1594" s="5">
        <v>3.65</v>
      </c>
      <c r="E1594" s="36"/>
    </row>
    <row r="1595" spans="1:5" x14ac:dyDescent="0.3">
      <c r="A1595" s="124" t="s">
        <v>772</v>
      </c>
      <c r="B1595" s="12">
        <v>4391</v>
      </c>
      <c r="C1595" s="1" t="s">
        <v>2539</v>
      </c>
      <c r="D1595" s="5">
        <v>3.35</v>
      </c>
      <c r="E1595" s="36"/>
    </row>
    <row r="1596" spans="1:5" x14ac:dyDescent="0.3">
      <c r="A1596" s="124" t="s">
        <v>772</v>
      </c>
      <c r="B1596" s="12">
        <v>4392</v>
      </c>
      <c r="C1596" s="1" t="s">
        <v>2540</v>
      </c>
      <c r="D1596" s="5">
        <v>3.7</v>
      </c>
      <c r="E1596" s="36"/>
    </row>
    <row r="1597" spans="1:5" x14ac:dyDescent="0.3">
      <c r="A1597" s="124" t="s">
        <v>772</v>
      </c>
      <c r="B1597" s="12">
        <v>4393</v>
      </c>
      <c r="C1597" s="1" t="s">
        <v>2541</v>
      </c>
      <c r="D1597" s="5">
        <v>3.95</v>
      </c>
      <c r="E1597" s="36"/>
    </row>
    <row r="1598" spans="1:5" x14ac:dyDescent="0.3">
      <c r="A1598" s="124" t="s">
        <v>772</v>
      </c>
      <c r="B1598" s="12">
        <v>4394</v>
      </c>
      <c r="C1598" s="1" t="s">
        <v>2542</v>
      </c>
      <c r="D1598" s="5">
        <v>4.5</v>
      </c>
      <c r="E1598" s="36"/>
    </row>
    <row r="1599" spans="1:5" x14ac:dyDescent="0.3">
      <c r="A1599" s="124" t="s">
        <v>772</v>
      </c>
      <c r="B1599" s="12">
        <v>4395</v>
      </c>
      <c r="C1599" s="1" t="s">
        <v>2543</v>
      </c>
      <c r="D1599" s="5">
        <v>3.95</v>
      </c>
      <c r="E1599" s="36"/>
    </row>
    <row r="1600" spans="1:5" x14ac:dyDescent="0.3">
      <c r="A1600" s="124" t="s">
        <v>772</v>
      </c>
      <c r="B1600" s="12">
        <v>4396</v>
      </c>
      <c r="C1600" s="1" t="s">
        <v>2544</v>
      </c>
      <c r="D1600" s="5">
        <v>4.3499999999999996</v>
      </c>
      <c r="E1600" s="36"/>
    </row>
    <row r="1601" spans="1:5" x14ac:dyDescent="0.3">
      <c r="A1601" s="124" t="s">
        <v>772</v>
      </c>
      <c r="B1601" s="12">
        <v>4397</v>
      </c>
      <c r="C1601" s="1" t="s">
        <v>2545</v>
      </c>
      <c r="D1601" s="5">
        <v>4.4000000000000004</v>
      </c>
      <c r="E1601" s="36"/>
    </row>
    <row r="1602" spans="1:5" x14ac:dyDescent="0.3">
      <c r="A1602" s="124" t="s">
        <v>772</v>
      </c>
      <c r="B1602" s="12">
        <v>4398</v>
      </c>
      <c r="C1602" s="1" t="s">
        <v>2546</v>
      </c>
      <c r="D1602" s="5">
        <v>5.2</v>
      </c>
      <c r="E1602" s="36"/>
    </row>
    <row r="1603" spans="1:5" x14ac:dyDescent="0.3">
      <c r="A1603" s="124" t="s">
        <v>772</v>
      </c>
      <c r="B1603" s="12">
        <v>4399</v>
      </c>
      <c r="C1603" s="1" t="s">
        <v>2547</v>
      </c>
      <c r="D1603" s="5">
        <v>4.5999999999999996</v>
      </c>
      <c r="E1603" s="36"/>
    </row>
    <row r="1604" spans="1:5" x14ac:dyDescent="0.3">
      <c r="A1604" s="124" t="s">
        <v>772</v>
      </c>
      <c r="B1604" s="12">
        <v>4405</v>
      </c>
      <c r="C1604" s="1" t="s">
        <v>2548</v>
      </c>
      <c r="D1604" s="5">
        <v>2.9</v>
      </c>
      <c r="E1604" s="36"/>
    </row>
    <row r="1605" spans="1:5" x14ac:dyDescent="0.3">
      <c r="A1605" s="124" t="s">
        <v>772</v>
      </c>
      <c r="B1605" s="12">
        <v>4443</v>
      </c>
      <c r="C1605" s="1" t="s">
        <v>2549</v>
      </c>
      <c r="D1605" s="5">
        <v>3.1</v>
      </c>
      <c r="E1605" s="36"/>
    </row>
    <row r="1606" spans="1:5" x14ac:dyDescent="0.3">
      <c r="A1606" s="124" t="s">
        <v>772</v>
      </c>
      <c r="B1606" s="12">
        <v>4455</v>
      </c>
      <c r="C1606" s="1" t="s">
        <v>2550</v>
      </c>
      <c r="D1606" s="5">
        <v>3.65</v>
      </c>
      <c r="E1606" s="36"/>
    </row>
    <row r="1607" spans="1:5" x14ac:dyDescent="0.3">
      <c r="A1607" s="124" t="s">
        <v>772</v>
      </c>
      <c r="B1607" s="12">
        <v>7001</v>
      </c>
      <c r="C1607" s="1" t="s">
        <v>2551</v>
      </c>
      <c r="D1607" s="5">
        <v>6.4</v>
      </c>
      <c r="E1607" s="36"/>
    </row>
    <row r="1608" spans="1:5" x14ac:dyDescent="0.3">
      <c r="A1608" s="124" t="s">
        <v>772</v>
      </c>
      <c r="B1608" s="12">
        <v>7002</v>
      </c>
      <c r="C1608" s="1" t="s">
        <v>2552</v>
      </c>
      <c r="D1608" s="5">
        <v>8.85</v>
      </c>
      <c r="E1608" s="36"/>
    </row>
    <row r="1609" spans="1:5" x14ac:dyDescent="0.3">
      <c r="A1609" s="124" t="s">
        <v>772</v>
      </c>
      <c r="B1609" s="12">
        <v>7004</v>
      </c>
      <c r="C1609" s="1" t="s">
        <v>2553</v>
      </c>
      <c r="D1609" s="5">
        <v>6.8</v>
      </c>
      <c r="E1609" s="36"/>
    </row>
    <row r="1610" spans="1:5" x14ac:dyDescent="0.3">
      <c r="A1610" s="124" t="s">
        <v>772</v>
      </c>
      <c r="B1610" s="12">
        <v>7006</v>
      </c>
      <c r="C1610" s="1" t="s">
        <v>2554</v>
      </c>
      <c r="D1610" s="5">
        <v>6.5</v>
      </c>
      <c r="E1610" s="36"/>
    </row>
    <row r="1611" spans="1:5" x14ac:dyDescent="0.3">
      <c r="A1611" s="124" t="s">
        <v>772</v>
      </c>
      <c r="B1611" s="12">
        <v>7009</v>
      </c>
      <c r="C1611" s="1" t="s">
        <v>2555</v>
      </c>
      <c r="D1611" s="5">
        <v>8.65</v>
      </c>
      <c r="E1611" s="36"/>
    </row>
    <row r="1612" spans="1:5" x14ac:dyDescent="0.3">
      <c r="A1612" s="124" t="s">
        <v>772</v>
      </c>
      <c r="B1612" s="12">
        <v>7012</v>
      </c>
      <c r="C1612" s="1" t="s">
        <v>2556</v>
      </c>
      <c r="D1612" s="5">
        <v>9.9499999999999993</v>
      </c>
      <c r="E1612" s="36"/>
    </row>
    <row r="1613" spans="1:5" x14ac:dyDescent="0.3">
      <c r="A1613" s="124" t="s">
        <v>772</v>
      </c>
      <c r="B1613" s="12">
        <v>7013</v>
      </c>
      <c r="C1613" s="1" t="s">
        <v>2557</v>
      </c>
      <c r="D1613" s="5">
        <v>8.5</v>
      </c>
      <c r="E1613" s="36"/>
    </row>
    <row r="1614" spans="1:5" x14ac:dyDescent="0.3">
      <c r="A1614" s="124" t="s">
        <v>772</v>
      </c>
      <c r="B1614" s="12">
        <v>7023</v>
      </c>
      <c r="C1614" s="1" t="s">
        <v>2558</v>
      </c>
      <c r="D1614" s="5">
        <v>7.2</v>
      </c>
      <c r="E1614" s="36"/>
    </row>
    <row r="1615" spans="1:5" x14ac:dyDescent="0.3">
      <c r="A1615" s="124" t="s">
        <v>772</v>
      </c>
      <c r="B1615" s="12">
        <v>7060</v>
      </c>
      <c r="C1615" s="1" t="s">
        <v>2559</v>
      </c>
      <c r="D1615" s="5">
        <v>10.65</v>
      </c>
      <c r="E1615" s="36"/>
    </row>
    <row r="1616" spans="1:5" x14ac:dyDescent="0.3">
      <c r="A1616" s="124" t="s">
        <v>772</v>
      </c>
      <c r="B1616" s="12">
        <v>8000</v>
      </c>
      <c r="C1616" s="1" t="s">
        <v>2560</v>
      </c>
      <c r="D1616" s="5">
        <v>3.2</v>
      </c>
      <c r="E1616" s="36"/>
    </row>
    <row r="1617" spans="1:5" x14ac:dyDescent="0.3">
      <c r="A1617" s="124" t="s">
        <v>772</v>
      </c>
      <c r="B1617" s="12">
        <v>8001</v>
      </c>
      <c r="C1617" s="1" t="s">
        <v>2561</v>
      </c>
      <c r="D1617" s="5">
        <v>3.35</v>
      </c>
      <c r="E1617" s="36"/>
    </row>
    <row r="1618" spans="1:5" x14ac:dyDescent="0.3">
      <c r="A1618" s="124" t="s">
        <v>772</v>
      </c>
      <c r="B1618" s="12">
        <v>8003</v>
      </c>
      <c r="C1618" s="1" t="s">
        <v>2562</v>
      </c>
      <c r="D1618" s="5">
        <v>3.3</v>
      </c>
      <c r="E1618" s="36"/>
    </row>
    <row r="1619" spans="1:5" x14ac:dyDescent="0.3">
      <c r="A1619" s="124" t="s">
        <v>772</v>
      </c>
      <c r="B1619" s="12">
        <v>8007</v>
      </c>
      <c r="C1619" s="1" t="s">
        <v>789</v>
      </c>
      <c r="D1619" s="5">
        <v>2.85</v>
      </c>
      <c r="E1619" s="36"/>
    </row>
    <row r="1620" spans="1:5" x14ac:dyDescent="0.3">
      <c r="A1620" s="124" t="s">
        <v>772</v>
      </c>
      <c r="B1620" s="12">
        <v>8009</v>
      </c>
      <c r="C1620" s="1" t="s">
        <v>1243</v>
      </c>
      <c r="D1620" s="5">
        <v>2.9</v>
      </c>
      <c r="E1620" s="36"/>
    </row>
    <row r="1621" spans="1:5" x14ac:dyDescent="0.3">
      <c r="A1621" s="124" t="s">
        <v>772</v>
      </c>
      <c r="B1621" s="12">
        <v>8888</v>
      </c>
      <c r="C1621" s="1" t="s">
        <v>2563</v>
      </c>
      <c r="D1621" s="5">
        <v>4.2</v>
      </c>
      <c r="E1621" s="36"/>
    </row>
    <row r="1622" spans="1:5" x14ac:dyDescent="0.3">
      <c r="A1622" s="124" t="s">
        <v>772</v>
      </c>
      <c r="B1622" s="12" t="s">
        <v>773</v>
      </c>
      <c r="C1622" s="1" t="s">
        <v>2564</v>
      </c>
      <c r="D1622" s="5">
        <v>10.95</v>
      </c>
      <c r="E1622" s="36"/>
    </row>
    <row r="1623" spans="1:5" x14ac:dyDescent="0.3">
      <c r="A1623" s="124" t="s">
        <v>772</v>
      </c>
      <c r="B1623" s="12" t="s">
        <v>774</v>
      </c>
      <c r="C1623" s="1" t="s">
        <v>2565</v>
      </c>
      <c r="D1623" s="5">
        <v>11.95</v>
      </c>
      <c r="E1623" s="36"/>
    </row>
    <row r="1624" spans="1:5" x14ac:dyDescent="0.3">
      <c r="A1624" s="124" t="s">
        <v>772</v>
      </c>
      <c r="B1624" s="12" t="s">
        <v>775</v>
      </c>
      <c r="C1624" s="1" t="s">
        <v>2566</v>
      </c>
      <c r="D1624" s="5">
        <v>7.7</v>
      </c>
      <c r="E1624" s="36"/>
    </row>
    <row r="1625" spans="1:5" x14ac:dyDescent="0.3">
      <c r="A1625" s="124" t="s">
        <v>772</v>
      </c>
      <c r="B1625" s="12" t="s">
        <v>2567</v>
      </c>
      <c r="C1625" s="1" t="s">
        <v>2568</v>
      </c>
      <c r="D1625" s="5">
        <v>7.05</v>
      </c>
      <c r="E1625" s="36"/>
    </row>
    <row r="1626" spans="1:5" x14ac:dyDescent="0.3">
      <c r="A1626" s="124" t="s">
        <v>772</v>
      </c>
      <c r="B1626" s="12" t="s">
        <v>2569</v>
      </c>
      <c r="C1626" s="1" t="s">
        <v>2570</v>
      </c>
      <c r="D1626" s="5">
        <v>5.25</v>
      </c>
      <c r="E1626" s="36"/>
    </row>
    <row r="1627" spans="1:5" x14ac:dyDescent="0.3">
      <c r="A1627" s="124" t="s">
        <v>772</v>
      </c>
      <c r="B1627" s="12" t="s">
        <v>2571</v>
      </c>
      <c r="C1627" s="1" t="s">
        <v>2572</v>
      </c>
      <c r="D1627" s="5">
        <v>8.6999999999999993</v>
      </c>
      <c r="E1627" s="36"/>
    </row>
    <row r="1628" spans="1:5" x14ac:dyDescent="0.3">
      <c r="A1628" s="124" t="s">
        <v>772</v>
      </c>
      <c r="B1628" s="12" t="s">
        <v>2573</v>
      </c>
      <c r="C1628" s="1" t="s">
        <v>2574</v>
      </c>
      <c r="D1628" s="5">
        <v>10</v>
      </c>
      <c r="E1628" s="36"/>
    </row>
    <row r="1629" spans="1:5" x14ac:dyDescent="0.3">
      <c r="A1629" s="124" t="s">
        <v>772</v>
      </c>
      <c r="B1629" s="12" t="s">
        <v>2575</v>
      </c>
      <c r="C1629" s="1" t="s">
        <v>2576</v>
      </c>
      <c r="D1629" s="5">
        <v>13.75</v>
      </c>
      <c r="E1629" s="36"/>
    </row>
    <row r="1630" spans="1:5" x14ac:dyDescent="0.3">
      <c r="A1630" s="124" t="s">
        <v>772</v>
      </c>
      <c r="B1630" s="12" t="s">
        <v>2577</v>
      </c>
      <c r="C1630" s="1" t="s">
        <v>2578</v>
      </c>
      <c r="D1630" s="5">
        <v>9.9</v>
      </c>
      <c r="E1630" s="36"/>
    </row>
    <row r="1631" spans="1:5" x14ac:dyDescent="0.3">
      <c r="A1631" s="124" t="s">
        <v>772</v>
      </c>
      <c r="B1631" s="12" t="s">
        <v>2579</v>
      </c>
      <c r="C1631" s="1" t="s">
        <v>2580</v>
      </c>
      <c r="D1631" s="5">
        <v>8.6999999999999993</v>
      </c>
      <c r="E1631" s="36"/>
    </row>
    <row r="1632" spans="1:5" x14ac:dyDescent="0.3">
      <c r="A1632" s="124" t="s">
        <v>772</v>
      </c>
      <c r="B1632" s="12" t="s">
        <v>2581</v>
      </c>
      <c r="C1632" s="1" t="s">
        <v>2582</v>
      </c>
      <c r="D1632" s="5">
        <v>11.75</v>
      </c>
      <c r="E1632" s="36"/>
    </row>
    <row r="1633" spans="1:5" x14ac:dyDescent="0.3">
      <c r="A1633" s="124" t="s">
        <v>772</v>
      </c>
      <c r="B1633" s="12" t="s">
        <v>2583</v>
      </c>
      <c r="C1633" s="1" t="s">
        <v>2584</v>
      </c>
      <c r="D1633" s="5">
        <v>10.5</v>
      </c>
      <c r="E1633" s="36"/>
    </row>
    <row r="1634" spans="1:5" x14ac:dyDescent="0.3">
      <c r="A1634" s="124" t="s">
        <v>772</v>
      </c>
      <c r="B1634" s="12" t="s">
        <v>2585</v>
      </c>
      <c r="C1634" s="1" t="s">
        <v>2586</v>
      </c>
      <c r="D1634" s="5">
        <v>8.35</v>
      </c>
      <c r="E1634" s="36"/>
    </row>
    <row r="1635" spans="1:5" x14ac:dyDescent="0.3">
      <c r="A1635" s="124" t="s">
        <v>772</v>
      </c>
      <c r="B1635" s="12" t="s">
        <v>2587</v>
      </c>
      <c r="C1635" s="1" t="s">
        <v>2588</v>
      </c>
      <c r="D1635" s="5">
        <v>9.6999999999999993</v>
      </c>
      <c r="E1635" s="36"/>
    </row>
    <row r="1636" spans="1:5" x14ac:dyDescent="0.3">
      <c r="A1636" s="124" t="s">
        <v>772</v>
      </c>
      <c r="B1636" s="12" t="s">
        <v>2589</v>
      </c>
      <c r="C1636" s="1" t="s">
        <v>2590</v>
      </c>
      <c r="D1636" s="5">
        <v>8.85</v>
      </c>
      <c r="E1636" s="36"/>
    </row>
    <row r="1637" spans="1:5" x14ac:dyDescent="0.3">
      <c r="A1637" s="124" t="s">
        <v>772</v>
      </c>
      <c r="B1637" s="12" t="s">
        <v>2591</v>
      </c>
      <c r="C1637" s="1" t="s">
        <v>2592</v>
      </c>
      <c r="D1637" s="5">
        <v>9.35</v>
      </c>
      <c r="E1637" s="36"/>
    </row>
    <row r="1638" spans="1:5" x14ac:dyDescent="0.3">
      <c r="A1638" s="124" t="s">
        <v>772</v>
      </c>
      <c r="B1638" s="12" t="s">
        <v>2593</v>
      </c>
      <c r="C1638" s="1" t="s">
        <v>2594</v>
      </c>
      <c r="D1638" s="5">
        <v>8.75</v>
      </c>
      <c r="E1638" s="36"/>
    </row>
    <row r="1639" spans="1:5" x14ac:dyDescent="0.3">
      <c r="A1639" s="124" t="s">
        <v>772</v>
      </c>
      <c r="B1639" s="12" t="s">
        <v>2595</v>
      </c>
      <c r="C1639" s="1" t="s">
        <v>2596</v>
      </c>
      <c r="D1639" s="5">
        <v>9.0500000000000007</v>
      </c>
      <c r="E1639" s="36"/>
    </row>
    <row r="1640" spans="1:5" x14ac:dyDescent="0.3">
      <c r="A1640" s="124" t="s">
        <v>772</v>
      </c>
      <c r="B1640" s="12" t="s">
        <v>2597</v>
      </c>
      <c r="C1640" s="1" t="s">
        <v>2598</v>
      </c>
      <c r="D1640" s="5">
        <v>13.1</v>
      </c>
      <c r="E1640" s="36"/>
    </row>
    <row r="1641" spans="1:5" x14ac:dyDescent="0.3">
      <c r="A1641" s="124" t="s">
        <v>772</v>
      </c>
      <c r="B1641" s="12" t="s">
        <v>2599</v>
      </c>
      <c r="C1641" s="1" t="s">
        <v>2600</v>
      </c>
      <c r="D1641" s="5">
        <v>7.5</v>
      </c>
      <c r="E1641" s="36"/>
    </row>
    <row r="1642" spans="1:5" x14ac:dyDescent="0.3">
      <c r="A1642" s="124" t="s">
        <v>772</v>
      </c>
      <c r="B1642" s="12" t="s">
        <v>2601</v>
      </c>
      <c r="C1642" s="1" t="s">
        <v>2602</v>
      </c>
      <c r="D1642" s="5">
        <v>7.5</v>
      </c>
      <c r="E1642" s="36"/>
    </row>
    <row r="1643" spans="1:5" x14ac:dyDescent="0.3">
      <c r="A1643" s="124" t="s">
        <v>772</v>
      </c>
      <c r="B1643" s="12" t="s">
        <v>2603</v>
      </c>
      <c r="C1643" s="1" t="s">
        <v>2604</v>
      </c>
      <c r="D1643" s="5">
        <v>9.4499999999999993</v>
      </c>
      <c r="E1643" s="36"/>
    </row>
    <row r="1644" spans="1:5" x14ac:dyDescent="0.3">
      <c r="A1644" s="124" t="s">
        <v>772</v>
      </c>
      <c r="B1644" s="12" t="s">
        <v>2605</v>
      </c>
      <c r="C1644" s="1" t="s">
        <v>2606</v>
      </c>
      <c r="D1644" s="5">
        <v>9.25</v>
      </c>
      <c r="E1644" s="36"/>
    </row>
    <row r="1645" spans="1:5" x14ac:dyDescent="0.3">
      <c r="A1645" s="124" t="s">
        <v>772</v>
      </c>
      <c r="B1645" s="12" t="s">
        <v>2607</v>
      </c>
      <c r="C1645" s="1" t="s">
        <v>2608</v>
      </c>
      <c r="D1645" s="5">
        <v>9.65</v>
      </c>
      <c r="E1645" s="36"/>
    </row>
    <row r="1646" spans="1:5" x14ac:dyDescent="0.3">
      <c r="A1646" s="124" t="s">
        <v>772</v>
      </c>
      <c r="B1646" s="12" t="s">
        <v>2609</v>
      </c>
      <c r="C1646" s="1" t="s">
        <v>2610</v>
      </c>
      <c r="D1646" s="5">
        <v>7.75</v>
      </c>
      <c r="E1646" s="36"/>
    </row>
    <row r="1647" spans="1:5" x14ac:dyDescent="0.3">
      <c r="A1647" s="124" t="s">
        <v>772</v>
      </c>
      <c r="B1647" s="12" t="s">
        <v>2611</v>
      </c>
      <c r="C1647" s="1" t="s">
        <v>2612</v>
      </c>
      <c r="D1647" s="5">
        <v>9.9</v>
      </c>
      <c r="E1647" s="36"/>
    </row>
    <row r="1648" spans="1:5" x14ac:dyDescent="0.3">
      <c r="A1648" s="124" t="s">
        <v>772</v>
      </c>
      <c r="B1648" s="12" t="s">
        <v>2613</v>
      </c>
      <c r="C1648" s="1" t="s">
        <v>2614</v>
      </c>
      <c r="D1648" s="5">
        <v>8.85</v>
      </c>
      <c r="E1648" s="36"/>
    </row>
    <row r="1649" spans="1:5" x14ac:dyDescent="0.3">
      <c r="A1649" s="124" t="s">
        <v>772</v>
      </c>
      <c r="B1649" s="12" t="s">
        <v>2615</v>
      </c>
      <c r="C1649" s="1" t="s">
        <v>2616</v>
      </c>
      <c r="D1649" s="5">
        <v>10</v>
      </c>
      <c r="E1649" s="36"/>
    </row>
    <row r="1650" spans="1:5" x14ac:dyDescent="0.3">
      <c r="A1650" s="124" t="s">
        <v>772</v>
      </c>
      <c r="B1650" s="12" t="s">
        <v>2617</v>
      </c>
      <c r="C1650" s="1" t="s">
        <v>2618</v>
      </c>
      <c r="D1650" s="5">
        <v>13.2</v>
      </c>
      <c r="E1650" s="36"/>
    </row>
    <row r="1651" spans="1:5" x14ac:dyDescent="0.3">
      <c r="A1651" s="124" t="s">
        <v>772</v>
      </c>
      <c r="B1651" s="12" t="s">
        <v>2619</v>
      </c>
      <c r="C1651" s="1" t="s">
        <v>2620</v>
      </c>
      <c r="D1651" s="5">
        <v>7.6</v>
      </c>
      <c r="E1651" s="36"/>
    </row>
    <row r="1652" spans="1:5" x14ac:dyDescent="0.3">
      <c r="A1652" s="124" t="s">
        <v>772</v>
      </c>
      <c r="B1652" s="12" t="s">
        <v>2621</v>
      </c>
      <c r="C1652" s="1" t="s">
        <v>2622</v>
      </c>
      <c r="D1652" s="5">
        <v>6.75</v>
      </c>
      <c r="E1652" s="36"/>
    </row>
    <row r="1653" spans="1:5" x14ac:dyDescent="0.3">
      <c r="A1653" s="124" t="s">
        <v>772</v>
      </c>
      <c r="B1653" s="12" t="s">
        <v>2623</v>
      </c>
      <c r="C1653" s="1" t="s">
        <v>2624</v>
      </c>
      <c r="D1653" s="5">
        <v>8.8000000000000007</v>
      </c>
      <c r="E1653" s="36"/>
    </row>
    <row r="1654" spans="1:5" x14ac:dyDescent="0.3">
      <c r="A1654" s="124" t="s">
        <v>772</v>
      </c>
      <c r="B1654" s="12" t="s">
        <v>2625</v>
      </c>
      <c r="C1654" s="1" t="s">
        <v>2626</v>
      </c>
      <c r="D1654" s="5">
        <v>7.95</v>
      </c>
      <c r="E1654" s="36"/>
    </row>
    <row r="1655" spans="1:5" x14ac:dyDescent="0.3">
      <c r="A1655" s="124" t="s">
        <v>772</v>
      </c>
      <c r="B1655" s="12" t="s">
        <v>2627</v>
      </c>
      <c r="C1655" s="1" t="s">
        <v>2628</v>
      </c>
      <c r="D1655" s="5">
        <v>6.75</v>
      </c>
      <c r="E1655" s="36"/>
    </row>
    <row r="1656" spans="1:5" x14ac:dyDescent="0.3">
      <c r="A1656" s="124" t="s">
        <v>772</v>
      </c>
      <c r="B1656" s="12" t="s">
        <v>2629</v>
      </c>
      <c r="C1656" s="1" t="s">
        <v>2630</v>
      </c>
      <c r="D1656" s="5">
        <v>8.6999999999999993</v>
      </c>
      <c r="E1656" s="36"/>
    </row>
    <row r="1657" spans="1:5" x14ac:dyDescent="0.3">
      <c r="A1657" s="124" t="s">
        <v>772</v>
      </c>
      <c r="B1657" s="12" t="s">
        <v>2631</v>
      </c>
      <c r="C1657" s="1" t="s">
        <v>2632</v>
      </c>
      <c r="D1657" s="5">
        <v>9.9499999999999993</v>
      </c>
      <c r="E1657" s="36"/>
    </row>
    <row r="1658" spans="1:5" x14ac:dyDescent="0.3">
      <c r="A1658" s="124" t="s">
        <v>772</v>
      </c>
      <c r="B1658" s="12" t="s">
        <v>2633</v>
      </c>
      <c r="C1658" s="1" t="s">
        <v>2634</v>
      </c>
      <c r="D1658" s="5">
        <v>9.9</v>
      </c>
      <c r="E1658" s="36"/>
    </row>
    <row r="1659" spans="1:5" x14ac:dyDescent="0.3">
      <c r="A1659" s="124" t="s">
        <v>772</v>
      </c>
      <c r="B1659" s="12" t="s">
        <v>2635</v>
      </c>
      <c r="C1659" s="1" t="s">
        <v>2636</v>
      </c>
      <c r="D1659" s="5">
        <v>10.95</v>
      </c>
      <c r="E1659" s="36"/>
    </row>
    <row r="1660" spans="1:5" x14ac:dyDescent="0.3">
      <c r="A1660" s="124" t="s">
        <v>772</v>
      </c>
      <c r="B1660" s="12" t="s">
        <v>2637</v>
      </c>
      <c r="C1660" s="1" t="s">
        <v>2638</v>
      </c>
      <c r="D1660" s="5">
        <v>8.8000000000000007</v>
      </c>
      <c r="E1660" s="36"/>
    </row>
    <row r="1661" spans="1:5" x14ac:dyDescent="0.3">
      <c r="A1661" s="124" t="s">
        <v>772</v>
      </c>
      <c r="B1661" s="12" t="s">
        <v>2639</v>
      </c>
      <c r="C1661" s="1" t="s">
        <v>2640</v>
      </c>
      <c r="D1661" s="5">
        <v>6.85</v>
      </c>
      <c r="E1661" s="36"/>
    </row>
    <row r="1662" spans="1:5" x14ac:dyDescent="0.3">
      <c r="A1662" s="124" t="s">
        <v>772</v>
      </c>
      <c r="B1662" s="12" t="s">
        <v>2641</v>
      </c>
      <c r="C1662" s="1" t="s">
        <v>2642</v>
      </c>
      <c r="D1662" s="5">
        <v>9.65</v>
      </c>
      <c r="E1662" s="36"/>
    </row>
    <row r="1663" spans="1:5" x14ac:dyDescent="0.3">
      <c r="A1663" s="124" t="s">
        <v>772</v>
      </c>
      <c r="B1663" s="12" t="s">
        <v>2643</v>
      </c>
      <c r="C1663" s="1" t="s">
        <v>2644</v>
      </c>
      <c r="D1663" s="5">
        <v>7.65</v>
      </c>
      <c r="E1663" s="36"/>
    </row>
    <row r="1664" spans="1:5" x14ac:dyDescent="0.3">
      <c r="A1664" s="124" t="s">
        <v>772</v>
      </c>
      <c r="B1664" s="12" t="s">
        <v>2645</v>
      </c>
      <c r="C1664" s="1" t="s">
        <v>2646</v>
      </c>
      <c r="D1664" s="5">
        <v>10.55</v>
      </c>
      <c r="E1664" s="36"/>
    </row>
    <row r="1665" spans="1:5" x14ac:dyDescent="0.3">
      <c r="A1665" s="124" t="s">
        <v>772</v>
      </c>
      <c r="B1665" s="12" t="s">
        <v>2647</v>
      </c>
      <c r="C1665" s="1" t="s">
        <v>2648</v>
      </c>
      <c r="D1665" s="5">
        <v>8.9499999999999993</v>
      </c>
      <c r="E1665" s="36"/>
    </row>
    <row r="1666" spans="1:5" x14ac:dyDescent="0.3">
      <c r="A1666" s="124" t="s">
        <v>772</v>
      </c>
      <c r="B1666" s="12" t="s">
        <v>2649</v>
      </c>
      <c r="C1666" s="1" t="s">
        <v>2650</v>
      </c>
      <c r="D1666" s="5">
        <v>5.5</v>
      </c>
      <c r="E1666" s="36"/>
    </row>
    <row r="1667" spans="1:5" x14ac:dyDescent="0.3">
      <c r="A1667" s="124" t="s">
        <v>772</v>
      </c>
      <c r="B1667" s="12" t="s">
        <v>2651</v>
      </c>
      <c r="C1667" s="1" t="s">
        <v>2652</v>
      </c>
      <c r="D1667" s="5">
        <v>5.5</v>
      </c>
      <c r="E1667" s="36"/>
    </row>
    <row r="1668" spans="1:5" x14ac:dyDescent="0.3">
      <c r="A1668" s="124" t="s">
        <v>772</v>
      </c>
      <c r="B1668" s="12" t="s">
        <v>2653</v>
      </c>
      <c r="C1668" s="1" t="s">
        <v>2654</v>
      </c>
      <c r="D1668" s="5">
        <v>6.2</v>
      </c>
      <c r="E1668" s="36"/>
    </row>
    <row r="1669" spans="1:5" x14ac:dyDescent="0.3">
      <c r="A1669" s="124" t="s">
        <v>772</v>
      </c>
      <c r="B1669" s="12" t="s">
        <v>2655</v>
      </c>
      <c r="C1669" s="1" t="s">
        <v>2656</v>
      </c>
      <c r="D1669" s="5">
        <v>16.600000000000001</v>
      </c>
      <c r="E1669" s="36"/>
    </row>
    <row r="1670" spans="1:5" x14ac:dyDescent="0.3">
      <c r="A1670" s="124" t="s">
        <v>772</v>
      </c>
      <c r="B1670" s="12" t="s">
        <v>2657</v>
      </c>
      <c r="C1670" s="1" t="s">
        <v>2658</v>
      </c>
      <c r="D1670" s="5">
        <v>13.85</v>
      </c>
      <c r="E1670" s="36"/>
    </row>
    <row r="1671" spans="1:5" x14ac:dyDescent="0.3">
      <c r="A1671" s="124" t="s">
        <v>772</v>
      </c>
      <c r="B1671" s="12" t="s">
        <v>2659</v>
      </c>
      <c r="C1671" s="1" t="s">
        <v>2660</v>
      </c>
      <c r="D1671" s="5">
        <v>11.45</v>
      </c>
      <c r="E1671" s="36"/>
    </row>
    <row r="1672" spans="1:5" x14ac:dyDescent="0.3">
      <c r="A1672" s="124" t="s">
        <v>772</v>
      </c>
      <c r="B1672" s="12" t="s">
        <v>2661</v>
      </c>
      <c r="C1672" s="1" t="s">
        <v>2662</v>
      </c>
      <c r="D1672" s="5">
        <v>13.85</v>
      </c>
      <c r="E1672" s="36"/>
    </row>
    <row r="1673" spans="1:5" x14ac:dyDescent="0.3">
      <c r="A1673" s="124" t="s">
        <v>772</v>
      </c>
      <c r="B1673" s="12" t="s">
        <v>2663</v>
      </c>
      <c r="C1673" s="1" t="s">
        <v>2664</v>
      </c>
      <c r="D1673" s="5">
        <v>12.15</v>
      </c>
      <c r="E1673" s="36"/>
    </row>
    <row r="1674" spans="1:5" x14ac:dyDescent="0.3">
      <c r="A1674" s="124" t="s">
        <v>772</v>
      </c>
      <c r="B1674" s="12" t="s">
        <v>2665</v>
      </c>
      <c r="C1674" s="1" t="s">
        <v>2666</v>
      </c>
      <c r="D1674" s="5">
        <v>10.1</v>
      </c>
      <c r="E1674" s="36"/>
    </row>
    <row r="1675" spans="1:5" x14ac:dyDescent="0.3">
      <c r="A1675" s="124" t="s">
        <v>772</v>
      </c>
      <c r="B1675" s="12" t="s">
        <v>2667</v>
      </c>
      <c r="C1675" s="1" t="s">
        <v>2668</v>
      </c>
      <c r="D1675" s="5">
        <v>10.55</v>
      </c>
      <c r="E1675" s="36"/>
    </row>
    <row r="1676" spans="1:5" x14ac:dyDescent="0.3">
      <c r="A1676" s="124" t="s">
        <v>772</v>
      </c>
      <c r="B1676" s="12" t="s">
        <v>1255</v>
      </c>
      <c r="C1676" s="1" t="s">
        <v>2669</v>
      </c>
      <c r="D1676" s="5">
        <v>1.5</v>
      </c>
      <c r="E1676" s="36"/>
    </row>
    <row r="1677" spans="1:5" x14ac:dyDescent="0.3">
      <c r="A1677" s="124" t="s">
        <v>772</v>
      </c>
      <c r="B1677" s="12" t="s">
        <v>791</v>
      </c>
      <c r="C1677" s="1" t="s">
        <v>794</v>
      </c>
      <c r="D1677" s="5">
        <v>7.55</v>
      </c>
      <c r="E1677" s="36"/>
    </row>
    <row r="1678" spans="1:5" x14ac:dyDescent="0.3">
      <c r="A1678" s="124" t="s">
        <v>772</v>
      </c>
      <c r="B1678" s="12" t="s">
        <v>792</v>
      </c>
      <c r="C1678" s="1" t="s">
        <v>2670</v>
      </c>
      <c r="D1678" s="5">
        <v>3.75</v>
      </c>
      <c r="E1678" s="36"/>
    </row>
    <row r="1679" spans="1:5" x14ac:dyDescent="0.3">
      <c r="A1679" s="124" t="s">
        <v>772</v>
      </c>
      <c r="B1679" s="12" t="s">
        <v>795</v>
      </c>
      <c r="C1679" s="1" t="s">
        <v>2671</v>
      </c>
      <c r="D1679" s="5">
        <v>17.25</v>
      </c>
      <c r="E1679" s="36"/>
    </row>
    <row r="1680" spans="1:5" x14ac:dyDescent="0.3">
      <c r="A1680" s="124" t="s">
        <v>772</v>
      </c>
      <c r="B1680" s="12" t="s">
        <v>796</v>
      </c>
      <c r="C1680" s="1" t="s">
        <v>2672</v>
      </c>
      <c r="D1680" s="5">
        <v>5.15</v>
      </c>
      <c r="E1680" s="36"/>
    </row>
    <row r="1681" spans="1:5" x14ac:dyDescent="0.3">
      <c r="A1681" s="124" t="s">
        <v>772</v>
      </c>
      <c r="B1681" s="12" t="s">
        <v>797</v>
      </c>
      <c r="C1681" s="1" t="s">
        <v>2673</v>
      </c>
      <c r="D1681" s="5">
        <v>3.5</v>
      </c>
      <c r="E1681" s="36"/>
    </row>
    <row r="1682" spans="1:5" x14ac:dyDescent="0.3">
      <c r="A1682" s="124" t="s">
        <v>772</v>
      </c>
      <c r="B1682" s="12" t="s">
        <v>798</v>
      </c>
      <c r="C1682" s="1" t="s">
        <v>2674</v>
      </c>
      <c r="D1682" s="5">
        <v>12.7</v>
      </c>
      <c r="E1682" s="36"/>
    </row>
    <row r="1683" spans="1:5" x14ac:dyDescent="0.3">
      <c r="A1683" s="124" t="s">
        <v>772</v>
      </c>
      <c r="B1683" s="12" t="s">
        <v>799</v>
      </c>
      <c r="C1683" s="1" t="s">
        <v>2675</v>
      </c>
      <c r="D1683" s="5">
        <v>2.5499999999999998</v>
      </c>
      <c r="E1683" s="36"/>
    </row>
    <row r="1684" spans="1:5" x14ac:dyDescent="0.3">
      <c r="A1684" s="124" t="s">
        <v>772</v>
      </c>
      <c r="B1684" s="12" t="s">
        <v>800</v>
      </c>
      <c r="C1684" s="1" t="s">
        <v>790</v>
      </c>
      <c r="D1684" s="5">
        <v>2.7</v>
      </c>
      <c r="E1684" s="36"/>
    </row>
    <row r="1685" spans="1:5" x14ac:dyDescent="0.3">
      <c r="A1685" s="124" t="s">
        <v>772</v>
      </c>
      <c r="B1685" s="12" t="s">
        <v>801</v>
      </c>
      <c r="C1685" s="1" t="s">
        <v>2676</v>
      </c>
      <c r="D1685" s="5">
        <v>13.55</v>
      </c>
      <c r="E1685" s="36"/>
    </row>
    <row r="1686" spans="1:5" x14ac:dyDescent="0.3">
      <c r="A1686" s="124" t="s">
        <v>772</v>
      </c>
      <c r="B1686" s="12" t="s">
        <v>802</v>
      </c>
      <c r="C1686" s="1" t="s">
        <v>2677</v>
      </c>
      <c r="D1686" s="5">
        <v>23.85</v>
      </c>
      <c r="E1686" s="36"/>
    </row>
    <row r="1687" spans="1:5" x14ac:dyDescent="0.3">
      <c r="A1687" s="124" t="s">
        <v>772</v>
      </c>
      <c r="B1687" s="12" t="s">
        <v>803</v>
      </c>
      <c r="C1687" s="1" t="s">
        <v>2678</v>
      </c>
      <c r="D1687" s="5">
        <v>7.9</v>
      </c>
      <c r="E1687" s="36"/>
    </row>
    <row r="1688" spans="1:5" x14ac:dyDescent="0.3">
      <c r="A1688" s="124" t="s">
        <v>772</v>
      </c>
      <c r="B1688" s="12" t="s">
        <v>804</v>
      </c>
      <c r="C1688" s="1" t="s">
        <v>2679</v>
      </c>
      <c r="D1688" s="5">
        <v>3.7</v>
      </c>
      <c r="E1688" s="36"/>
    </row>
    <row r="1689" spans="1:5" x14ac:dyDescent="0.3">
      <c r="A1689" s="124" t="s">
        <v>772</v>
      </c>
      <c r="B1689" s="12" t="s">
        <v>805</v>
      </c>
      <c r="C1689" s="1" t="s">
        <v>2680</v>
      </c>
      <c r="D1689" s="5">
        <v>17.8</v>
      </c>
      <c r="E1689" s="36"/>
    </row>
    <row r="1690" spans="1:5" x14ac:dyDescent="0.3">
      <c r="A1690" s="124" t="s">
        <v>772</v>
      </c>
      <c r="B1690" s="12" t="s">
        <v>806</v>
      </c>
      <c r="C1690" s="1" t="s">
        <v>813</v>
      </c>
      <c r="D1690" s="5">
        <v>10.5</v>
      </c>
      <c r="E1690" s="36"/>
    </row>
    <row r="1691" spans="1:5" x14ac:dyDescent="0.3">
      <c r="A1691" s="124" t="s">
        <v>772</v>
      </c>
      <c r="B1691" s="12" t="s">
        <v>807</v>
      </c>
      <c r="C1691" s="1" t="s">
        <v>814</v>
      </c>
      <c r="D1691" s="5">
        <v>13.25</v>
      </c>
      <c r="E1691" s="36"/>
    </row>
    <row r="1692" spans="1:5" x14ac:dyDescent="0.3">
      <c r="A1692" s="124" t="s">
        <v>772</v>
      </c>
      <c r="B1692" s="12" t="s">
        <v>808</v>
      </c>
      <c r="C1692" s="1" t="s">
        <v>2681</v>
      </c>
      <c r="D1692" s="5">
        <v>16.7</v>
      </c>
      <c r="E1692" s="36"/>
    </row>
    <row r="1693" spans="1:5" x14ac:dyDescent="0.3">
      <c r="A1693" s="124" t="s">
        <v>772</v>
      </c>
      <c r="B1693" s="12" t="s">
        <v>809</v>
      </c>
      <c r="C1693" s="1" t="s">
        <v>2682</v>
      </c>
      <c r="D1693" s="5">
        <v>6.95</v>
      </c>
      <c r="E1693" s="36"/>
    </row>
    <row r="1694" spans="1:5" x14ac:dyDescent="0.3">
      <c r="A1694" s="124" t="s">
        <v>772</v>
      </c>
      <c r="B1694" s="12" t="s">
        <v>1261</v>
      </c>
      <c r="C1694" s="1" t="s">
        <v>2683</v>
      </c>
      <c r="D1694" s="5">
        <v>0.35</v>
      </c>
      <c r="E1694" s="36"/>
    </row>
    <row r="1695" spans="1:5" x14ac:dyDescent="0.3">
      <c r="A1695" s="124" t="s">
        <v>772</v>
      </c>
      <c r="B1695" s="12" t="s">
        <v>1262</v>
      </c>
      <c r="C1695" s="1" t="s">
        <v>2684</v>
      </c>
      <c r="D1695" s="5">
        <v>0.65</v>
      </c>
      <c r="E1695" s="36"/>
    </row>
    <row r="1696" spans="1:5" x14ac:dyDescent="0.3">
      <c r="A1696" s="124" t="s">
        <v>772</v>
      </c>
      <c r="B1696" s="12" t="s">
        <v>810</v>
      </c>
      <c r="C1696" s="1" t="s">
        <v>2685</v>
      </c>
      <c r="D1696" s="5">
        <v>14</v>
      </c>
      <c r="E1696" s="36"/>
    </row>
    <row r="1697" spans="1:5" x14ac:dyDescent="0.3">
      <c r="A1697" s="124" t="s">
        <v>772</v>
      </c>
      <c r="B1697" s="12" t="s">
        <v>1263</v>
      </c>
      <c r="C1697" s="1" t="s">
        <v>1264</v>
      </c>
      <c r="D1697" s="5">
        <v>0.4</v>
      </c>
      <c r="E1697" s="36"/>
    </row>
    <row r="1698" spans="1:5" x14ac:dyDescent="0.3">
      <c r="A1698" s="124" t="s">
        <v>772</v>
      </c>
      <c r="B1698" s="12" t="s">
        <v>1265</v>
      </c>
      <c r="C1698" s="1" t="s">
        <v>2683</v>
      </c>
      <c r="D1698" s="5">
        <v>0.4</v>
      </c>
      <c r="E1698" s="36"/>
    </row>
    <row r="1699" spans="1:5" x14ac:dyDescent="0.3">
      <c r="A1699" s="124" t="s">
        <v>772</v>
      </c>
      <c r="B1699" s="12" t="s">
        <v>811</v>
      </c>
      <c r="C1699" s="1" t="s">
        <v>2686</v>
      </c>
      <c r="D1699" s="5">
        <v>6</v>
      </c>
      <c r="E1699" s="36"/>
    </row>
    <row r="1700" spans="1:5" x14ac:dyDescent="0.3">
      <c r="A1700" s="124" t="s">
        <v>772</v>
      </c>
      <c r="B1700" s="12" t="s">
        <v>812</v>
      </c>
      <c r="C1700" s="1" t="s">
        <v>2687</v>
      </c>
      <c r="D1700" s="5">
        <v>8.25</v>
      </c>
      <c r="E1700" s="36"/>
    </row>
    <row r="1701" spans="1:5" x14ac:dyDescent="0.3">
      <c r="A1701" s="124" t="s">
        <v>772</v>
      </c>
      <c r="B1701" s="12" t="s">
        <v>815</v>
      </c>
      <c r="C1701" s="1" t="s">
        <v>2688</v>
      </c>
      <c r="D1701" s="5">
        <v>5.4</v>
      </c>
      <c r="E1701" s="36"/>
    </row>
    <row r="1702" spans="1:5" x14ac:dyDescent="0.3">
      <c r="A1702" s="124" t="s">
        <v>772</v>
      </c>
      <c r="B1702" s="12" t="s">
        <v>816</v>
      </c>
      <c r="C1702" s="1" t="s">
        <v>2689</v>
      </c>
      <c r="D1702" s="5">
        <v>4.8499999999999996</v>
      </c>
      <c r="E1702" s="36"/>
    </row>
    <row r="1703" spans="1:5" x14ac:dyDescent="0.3">
      <c r="A1703" s="124" t="s">
        <v>772</v>
      </c>
      <c r="B1703" s="12" t="s">
        <v>817</v>
      </c>
      <c r="C1703" s="1" t="s">
        <v>2690</v>
      </c>
      <c r="D1703" s="5">
        <v>49.65</v>
      </c>
      <c r="E1703" s="36"/>
    </row>
    <row r="1704" spans="1:5" x14ac:dyDescent="0.3">
      <c r="A1704" s="124" t="s">
        <v>772</v>
      </c>
      <c r="B1704" s="12" t="s">
        <v>818</v>
      </c>
      <c r="C1704" s="1" t="s">
        <v>2691</v>
      </c>
      <c r="D1704" s="5">
        <v>31.4</v>
      </c>
      <c r="E1704" s="36"/>
    </row>
    <row r="1705" spans="1:5" x14ac:dyDescent="0.3">
      <c r="A1705" s="124" t="s">
        <v>772</v>
      </c>
      <c r="B1705" s="12" t="s">
        <v>2692</v>
      </c>
      <c r="C1705" s="1" t="s">
        <v>825</v>
      </c>
      <c r="D1705" s="5">
        <v>6.3</v>
      </c>
      <c r="E1705" s="36"/>
    </row>
    <row r="1706" spans="1:5" x14ac:dyDescent="0.3">
      <c r="A1706" s="124" t="s">
        <v>772</v>
      </c>
      <c r="B1706" s="12" t="s">
        <v>819</v>
      </c>
      <c r="C1706" s="1" t="s">
        <v>2693</v>
      </c>
      <c r="D1706" s="5">
        <v>21.3</v>
      </c>
      <c r="E1706" s="36"/>
    </row>
    <row r="1707" spans="1:5" x14ac:dyDescent="0.3">
      <c r="A1707" s="124" t="s">
        <v>772</v>
      </c>
      <c r="B1707" s="12" t="s">
        <v>820</v>
      </c>
      <c r="C1707" s="1" t="s">
        <v>2694</v>
      </c>
      <c r="D1707" s="5">
        <v>12.9</v>
      </c>
      <c r="E1707" s="36"/>
    </row>
    <row r="1708" spans="1:5" x14ac:dyDescent="0.3">
      <c r="A1708" s="124" t="s">
        <v>772</v>
      </c>
      <c r="B1708" s="12" t="s">
        <v>2695</v>
      </c>
      <c r="C1708" s="1" t="s">
        <v>2696</v>
      </c>
      <c r="D1708" s="5">
        <v>52</v>
      </c>
      <c r="E1708" s="36"/>
    </row>
    <row r="1709" spans="1:5" x14ac:dyDescent="0.3">
      <c r="A1709" s="124" t="s">
        <v>772</v>
      </c>
      <c r="B1709" s="12" t="s">
        <v>2697</v>
      </c>
      <c r="C1709" s="1" t="s">
        <v>2698</v>
      </c>
      <c r="D1709" s="5">
        <v>52</v>
      </c>
      <c r="E1709" s="36"/>
    </row>
    <row r="1710" spans="1:5" x14ac:dyDescent="0.3">
      <c r="A1710" s="124" t="s">
        <v>772</v>
      </c>
      <c r="B1710" s="12" t="s">
        <v>2699</v>
      </c>
      <c r="C1710" s="1" t="s">
        <v>2700</v>
      </c>
      <c r="D1710" s="5">
        <v>44</v>
      </c>
      <c r="E1710" s="36"/>
    </row>
    <row r="1711" spans="1:5" x14ac:dyDescent="0.3">
      <c r="A1711" s="124" t="s">
        <v>772</v>
      </c>
      <c r="B1711" s="12" t="s">
        <v>2701</v>
      </c>
      <c r="C1711" s="1" t="s">
        <v>2702</v>
      </c>
      <c r="D1711" s="5">
        <v>44</v>
      </c>
      <c r="E1711" s="36"/>
    </row>
    <row r="1712" spans="1:5" x14ac:dyDescent="0.3">
      <c r="A1712" s="124" t="s">
        <v>772</v>
      </c>
      <c r="B1712" s="12" t="s">
        <v>2703</v>
      </c>
      <c r="C1712" s="1" t="s">
        <v>2704</v>
      </c>
      <c r="D1712" s="5">
        <v>55</v>
      </c>
      <c r="E1712" s="36"/>
    </row>
    <row r="1713" spans="1:5" x14ac:dyDescent="0.3">
      <c r="A1713" s="124" t="s">
        <v>772</v>
      </c>
      <c r="B1713" s="12" t="s">
        <v>2705</v>
      </c>
      <c r="C1713" s="1" t="s">
        <v>2706</v>
      </c>
      <c r="D1713" s="5">
        <v>77</v>
      </c>
      <c r="E1713" s="36"/>
    </row>
    <row r="1714" spans="1:5" x14ac:dyDescent="0.3">
      <c r="A1714" s="124" t="s">
        <v>772</v>
      </c>
      <c r="B1714" s="12" t="s">
        <v>2707</v>
      </c>
      <c r="C1714" s="1" t="s">
        <v>2708</v>
      </c>
      <c r="D1714" s="5">
        <v>52</v>
      </c>
      <c r="E1714" s="36"/>
    </row>
    <row r="1715" spans="1:5" x14ac:dyDescent="0.3">
      <c r="A1715" s="124" t="s">
        <v>772</v>
      </c>
      <c r="B1715" s="12" t="s">
        <v>2709</v>
      </c>
      <c r="C1715" s="1" t="s">
        <v>2710</v>
      </c>
      <c r="D1715" s="5">
        <v>69</v>
      </c>
      <c r="E1715" s="36"/>
    </row>
    <row r="1716" spans="1:5" x14ac:dyDescent="0.3">
      <c r="A1716" s="124" t="s">
        <v>772</v>
      </c>
      <c r="B1716" s="12" t="s">
        <v>2711</v>
      </c>
      <c r="C1716" s="1" t="s">
        <v>2712</v>
      </c>
      <c r="D1716" s="5">
        <v>53</v>
      </c>
      <c r="E1716" s="36"/>
    </row>
    <row r="1717" spans="1:5" x14ac:dyDescent="0.3">
      <c r="A1717" s="124" t="s">
        <v>772</v>
      </c>
      <c r="B1717" s="12" t="s">
        <v>2713</v>
      </c>
      <c r="C1717" s="1" t="s">
        <v>2714</v>
      </c>
      <c r="D1717" s="5">
        <v>33</v>
      </c>
      <c r="E1717" s="36"/>
    </row>
    <row r="1718" spans="1:5" x14ac:dyDescent="0.3">
      <c r="A1718" s="124" t="s">
        <v>772</v>
      </c>
      <c r="B1718" s="12" t="s">
        <v>821</v>
      </c>
      <c r="C1718" s="1" t="s">
        <v>2715</v>
      </c>
      <c r="D1718" s="5">
        <v>14.5</v>
      </c>
      <c r="E1718" s="36"/>
    </row>
    <row r="1719" spans="1:5" x14ac:dyDescent="0.3">
      <c r="A1719" s="124" t="s">
        <v>772</v>
      </c>
      <c r="B1719" s="12" t="s">
        <v>1257</v>
      </c>
      <c r="C1719" s="1" t="s">
        <v>1258</v>
      </c>
      <c r="D1719" s="5">
        <v>29.45</v>
      </c>
      <c r="E1719" s="36"/>
    </row>
    <row r="1720" spans="1:5" x14ac:dyDescent="0.3">
      <c r="A1720" s="124" t="s">
        <v>772</v>
      </c>
      <c r="B1720" s="12" t="s">
        <v>2716</v>
      </c>
      <c r="C1720" s="1" t="s">
        <v>2717</v>
      </c>
      <c r="D1720" s="5">
        <v>13.2</v>
      </c>
      <c r="E1720" s="36"/>
    </row>
    <row r="1721" spans="1:5" x14ac:dyDescent="0.3">
      <c r="A1721" s="124" t="s">
        <v>772</v>
      </c>
      <c r="B1721" s="12" t="s">
        <v>822</v>
      </c>
      <c r="C1721" s="1" t="s">
        <v>2718</v>
      </c>
      <c r="D1721" s="5">
        <v>43.65</v>
      </c>
      <c r="E1721" s="36"/>
    </row>
    <row r="1722" spans="1:5" x14ac:dyDescent="0.3">
      <c r="A1722" s="124" t="s">
        <v>772</v>
      </c>
      <c r="B1722" s="12" t="s">
        <v>2719</v>
      </c>
      <c r="C1722" s="1" t="s">
        <v>2720</v>
      </c>
      <c r="D1722" s="5">
        <v>5.15</v>
      </c>
      <c r="E1722" s="36"/>
    </row>
    <row r="1723" spans="1:5" x14ac:dyDescent="0.3">
      <c r="A1723" s="124" t="s">
        <v>772</v>
      </c>
      <c r="B1723" s="12" t="s">
        <v>1256</v>
      </c>
      <c r="C1723" s="1" t="s">
        <v>2721</v>
      </c>
      <c r="D1723" s="5">
        <v>5</v>
      </c>
      <c r="E1723" s="36"/>
    </row>
    <row r="1724" spans="1:5" x14ac:dyDescent="0.3">
      <c r="A1724" s="124" t="s">
        <v>772</v>
      </c>
      <c r="B1724" s="12" t="s">
        <v>2722</v>
      </c>
      <c r="C1724" s="1" t="s">
        <v>2723</v>
      </c>
      <c r="D1724" s="5">
        <v>52</v>
      </c>
      <c r="E1724" s="36"/>
    </row>
    <row r="1725" spans="1:5" x14ac:dyDescent="0.3">
      <c r="A1725" s="124" t="s">
        <v>772</v>
      </c>
      <c r="B1725" s="12" t="s">
        <v>2724</v>
      </c>
      <c r="C1725" s="1" t="s">
        <v>2725</v>
      </c>
      <c r="D1725" s="5">
        <v>52</v>
      </c>
      <c r="E1725" s="36"/>
    </row>
    <row r="1726" spans="1:5" x14ac:dyDescent="0.3">
      <c r="A1726" s="124" t="s">
        <v>772</v>
      </c>
      <c r="B1726" s="12" t="s">
        <v>2726</v>
      </c>
      <c r="C1726" s="1" t="s">
        <v>2727</v>
      </c>
      <c r="D1726" s="5">
        <v>57</v>
      </c>
      <c r="E1726" s="36"/>
    </row>
    <row r="1727" spans="1:5" x14ac:dyDescent="0.3">
      <c r="A1727" s="124" t="s">
        <v>772</v>
      </c>
      <c r="B1727" s="12" t="s">
        <v>2728</v>
      </c>
      <c r="C1727" s="1" t="s">
        <v>2729</v>
      </c>
      <c r="D1727" s="5">
        <v>57</v>
      </c>
      <c r="E1727" s="36"/>
    </row>
    <row r="1728" spans="1:5" x14ac:dyDescent="0.3">
      <c r="A1728" s="124" t="s">
        <v>772</v>
      </c>
      <c r="B1728" s="12" t="s">
        <v>2730</v>
      </c>
      <c r="C1728" s="1" t="s">
        <v>2731</v>
      </c>
      <c r="D1728" s="5">
        <v>35</v>
      </c>
      <c r="E1728" s="36"/>
    </row>
    <row r="1729" spans="1:5" x14ac:dyDescent="0.3">
      <c r="A1729" s="124" t="s">
        <v>772</v>
      </c>
      <c r="B1729" s="12" t="s">
        <v>2732</v>
      </c>
      <c r="C1729" s="1" t="s">
        <v>2733</v>
      </c>
      <c r="D1729" s="5">
        <v>35</v>
      </c>
      <c r="E1729" s="36"/>
    </row>
    <row r="1730" spans="1:5" x14ac:dyDescent="0.3">
      <c r="A1730" s="124" t="s">
        <v>772</v>
      </c>
      <c r="B1730" s="12" t="s">
        <v>2734</v>
      </c>
      <c r="C1730" s="1" t="s">
        <v>2735</v>
      </c>
      <c r="D1730" s="5">
        <v>35</v>
      </c>
      <c r="E1730" s="36"/>
    </row>
    <row r="1731" spans="1:5" x14ac:dyDescent="0.3">
      <c r="A1731" s="124" t="s">
        <v>772</v>
      </c>
      <c r="B1731" s="12" t="s">
        <v>2736</v>
      </c>
      <c r="C1731" s="1" t="s">
        <v>2737</v>
      </c>
      <c r="D1731" s="5">
        <v>68</v>
      </c>
      <c r="E1731" s="36"/>
    </row>
    <row r="1732" spans="1:5" x14ac:dyDescent="0.3">
      <c r="A1732" s="124" t="s">
        <v>772</v>
      </c>
      <c r="B1732" s="12" t="s">
        <v>2738</v>
      </c>
      <c r="C1732" s="1" t="s">
        <v>2739</v>
      </c>
      <c r="D1732" s="5">
        <v>68</v>
      </c>
      <c r="E1732" s="36"/>
    </row>
    <row r="1733" spans="1:5" x14ac:dyDescent="0.3">
      <c r="A1733" s="124" t="s">
        <v>772</v>
      </c>
      <c r="B1733" s="12" t="s">
        <v>832</v>
      </c>
      <c r="C1733" s="1" t="s">
        <v>2740</v>
      </c>
      <c r="D1733" s="5">
        <v>6</v>
      </c>
      <c r="E1733" s="36"/>
    </row>
    <row r="1734" spans="1:5" x14ac:dyDescent="0.3">
      <c r="A1734" s="124" t="s">
        <v>772</v>
      </c>
      <c r="B1734" s="12" t="s">
        <v>833</v>
      </c>
      <c r="C1734" s="1" t="s">
        <v>2741</v>
      </c>
      <c r="D1734" s="5">
        <v>7.5</v>
      </c>
      <c r="E1734" s="36"/>
    </row>
    <row r="1735" spans="1:5" x14ac:dyDescent="0.3">
      <c r="A1735" s="124" t="s">
        <v>772</v>
      </c>
      <c r="B1735" s="12" t="s">
        <v>834</v>
      </c>
      <c r="C1735" s="1" t="s">
        <v>2742</v>
      </c>
      <c r="D1735" s="5">
        <v>8.6999999999999993</v>
      </c>
      <c r="E1735" s="36"/>
    </row>
    <row r="1736" spans="1:5" x14ac:dyDescent="0.3">
      <c r="A1736" s="124" t="s">
        <v>772</v>
      </c>
      <c r="B1736" s="12" t="s">
        <v>1270</v>
      </c>
      <c r="C1736" s="1" t="s">
        <v>2743</v>
      </c>
      <c r="D1736" s="5">
        <v>13.3</v>
      </c>
      <c r="E1736" s="36"/>
    </row>
    <row r="1737" spans="1:5" x14ac:dyDescent="0.3">
      <c r="A1737" s="124" t="s">
        <v>772</v>
      </c>
      <c r="B1737" s="12" t="s">
        <v>2744</v>
      </c>
      <c r="C1737" s="1" t="s">
        <v>2745</v>
      </c>
      <c r="D1737" s="5">
        <v>12.9</v>
      </c>
      <c r="E1737" s="36"/>
    </row>
    <row r="1738" spans="1:5" x14ac:dyDescent="0.3">
      <c r="A1738" s="124" t="s">
        <v>772</v>
      </c>
      <c r="B1738" s="12" t="s">
        <v>2746</v>
      </c>
      <c r="C1738" s="1" t="s">
        <v>2747</v>
      </c>
      <c r="D1738" s="5">
        <v>8</v>
      </c>
      <c r="E1738" s="36"/>
    </row>
    <row r="1739" spans="1:5" x14ac:dyDescent="0.3">
      <c r="A1739" s="124" t="s">
        <v>772</v>
      </c>
      <c r="B1739" s="12" t="s">
        <v>826</v>
      </c>
      <c r="C1739" s="1" t="s">
        <v>2748</v>
      </c>
      <c r="D1739" s="5">
        <v>33.799999999999997</v>
      </c>
      <c r="E1739" s="36"/>
    </row>
    <row r="1740" spans="1:5" x14ac:dyDescent="0.3">
      <c r="A1740" s="124" t="s">
        <v>772</v>
      </c>
      <c r="B1740" s="12" t="s">
        <v>827</v>
      </c>
      <c r="C1740" s="1" t="s">
        <v>2749</v>
      </c>
      <c r="D1740" s="5">
        <v>33.799999999999997</v>
      </c>
      <c r="E1740" s="36"/>
    </row>
    <row r="1741" spans="1:5" x14ac:dyDescent="0.3">
      <c r="A1741" s="124" t="s">
        <v>772</v>
      </c>
      <c r="B1741" s="12" t="s">
        <v>828</v>
      </c>
      <c r="C1741" s="1" t="s">
        <v>2750</v>
      </c>
      <c r="D1741" s="5">
        <v>29.3</v>
      </c>
      <c r="E1741" s="36"/>
    </row>
    <row r="1742" spans="1:5" x14ac:dyDescent="0.3">
      <c r="A1742" s="124" t="s">
        <v>772</v>
      </c>
      <c r="B1742" s="12" t="s">
        <v>829</v>
      </c>
      <c r="C1742" s="1" t="s">
        <v>2751</v>
      </c>
      <c r="D1742" s="5">
        <v>41.45</v>
      </c>
      <c r="E1742" s="36"/>
    </row>
    <row r="1743" spans="1:5" x14ac:dyDescent="0.3">
      <c r="A1743" s="124" t="s">
        <v>772</v>
      </c>
      <c r="B1743" s="12" t="s">
        <v>830</v>
      </c>
      <c r="C1743" s="1" t="s">
        <v>2752</v>
      </c>
      <c r="D1743" s="5">
        <v>41.45</v>
      </c>
      <c r="E1743" s="36"/>
    </row>
    <row r="1744" spans="1:5" x14ac:dyDescent="0.3">
      <c r="A1744" s="124" t="s">
        <v>772</v>
      </c>
      <c r="B1744" s="12" t="s">
        <v>831</v>
      </c>
      <c r="C1744" s="1" t="s">
        <v>2753</v>
      </c>
      <c r="D1744" s="5">
        <v>28</v>
      </c>
      <c r="E1744" s="36"/>
    </row>
    <row r="1745" spans="1:5" x14ac:dyDescent="0.3">
      <c r="A1745" s="124" t="s">
        <v>772</v>
      </c>
      <c r="B1745" s="12" t="s">
        <v>1266</v>
      </c>
      <c r="C1745" s="1" t="s">
        <v>1267</v>
      </c>
      <c r="D1745" s="5">
        <v>55</v>
      </c>
      <c r="E1745" s="36"/>
    </row>
    <row r="1746" spans="1:5" x14ac:dyDescent="0.3">
      <c r="A1746" s="124" t="s">
        <v>772</v>
      </c>
      <c r="B1746" s="12" t="s">
        <v>2754</v>
      </c>
      <c r="C1746" s="1" t="s">
        <v>2755</v>
      </c>
      <c r="D1746" s="5">
        <v>55</v>
      </c>
      <c r="E1746" s="36"/>
    </row>
    <row r="1747" spans="1:5" x14ac:dyDescent="0.3">
      <c r="A1747" s="124" t="s">
        <v>772</v>
      </c>
      <c r="B1747" s="12" t="s">
        <v>1268</v>
      </c>
      <c r="C1747" s="1" t="s">
        <v>1269</v>
      </c>
      <c r="D1747" s="5">
        <v>50</v>
      </c>
      <c r="E1747" s="36"/>
    </row>
    <row r="1748" spans="1:5" x14ac:dyDescent="0.3">
      <c r="A1748" s="124" t="s">
        <v>772</v>
      </c>
      <c r="B1748" s="12" t="s">
        <v>2756</v>
      </c>
      <c r="C1748" s="1" t="s">
        <v>2757</v>
      </c>
      <c r="D1748" s="5">
        <v>51</v>
      </c>
      <c r="E1748" s="36"/>
    </row>
    <row r="1749" spans="1:5" x14ac:dyDescent="0.3">
      <c r="A1749" s="124" t="s">
        <v>772</v>
      </c>
      <c r="B1749" s="12" t="s">
        <v>2758</v>
      </c>
      <c r="C1749" s="1" t="s">
        <v>2759</v>
      </c>
      <c r="D1749" s="5">
        <v>51</v>
      </c>
      <c r="E1749" s="36"/>
    </row>
    <row r="1750" spans="1:5" x14ac:dyDescent="0.3">
      <c r="A1750" s="124" t="s">
        <v>772</v>
      </c>
      <c r="B1750" s="12" t="s">
        <v>2760</v>
      </c>
      <c r="C1750" s="1" t="s">
        <v>2761</v>
      </c>
      <c r="D1750" s="5">
        <v>65</v>
      </c>
      <c r="E1750" s="36"/>
    </row>
    <row r="1751" spans="1:5" x14ac:dyDescent="0.3">
      <c r="A1751" s="124" t="s">
        <v>772</v>
      </c>
      <c r="B1751" s="12" t="s">
        <v>2762</v>
      </c>
      <c r="C1751" s="1" t="s">
        <v>2763</v>
      </c>
      <c r="D1751" s="5">
        <v>65</v>
      </c>
      <c r="E1751" s="36"/>
    </row>
    <row r="1752" spans="1:5" x14ac:dyDescent="0.3">
      <c r="A1752" s="124" t="s">
        <v>772</v>
      </c>
      <c r="B1752" s="12" t="s">
        <v>2764</v>
      </c>
      <c r="C1752" s="1" t="s">
        <v>2765</v>
      </c>
      <c r="D1752" s="5">
        <v>42</v>
      </c>
      <c r="E1752" s="36"/>
    </row>
    <row r="1753" spans="1:5" x14ac:dyDescent="0.3">
      <c r="A1753" s="124" t="s">
        <v>772</v>
      </c>
      <c r="B1753" s="12" t="s">
        <v>2766</v>
      </c>
      <c r="C1753" s="1" t="s">
        <v>2767</v>
      </c>
      <c r="D1753" s="5">
        <v>42</v>
      </c>
      <c r="E1753" s="36"/>
    </row>
    <row r="1754" spans="1:5" x14ac:dyDescent="0.3">
      <c r="A1754" s="124" t="s">
        <v>772</v>
      </c>
      <c r="B1754" s="12" t="s">
        <v>2768</v>
      </c>
      <c r="C1754" s="1" t="s">
        <v>2769</v>
      </c>
      <c r="D1754" s="5">
        <v>115</v>
      </c>
      <c r="E1754" s="36"/>
    </row>
    <row r="1755" spans="1:5" x14ac:dyDescent="0.3">
      <c r="A1755" s="124" t="s">
        <v>772</v>
      </c>
      <c r="B1755" s="12" t="s">
        <v>2770</v>
      </c>
      <c r="C1755" s="1" t="s">
        <v>2771</v>
      </c>
      <c r="D1755" s="5">
        <v>115</v>
      </c>
      <c r="E1755" s="36"/>
    </row>
    <row r="1756" spans="1:5" x14ac:dyDescent="0.3">
      <c r="A1756" s="124" t="s">
        <v>772</v>
      </c>
      <c r="B1756" s="12" t="s">
        <v>2772</v>
      </c>
      <c r="C1756" s="1" t="s">
        <v>2773</v>
      </c>
      <c r="D1756" s="5">
        <v>82</v>
      </c>
      <c r="E1756" s="36"/>
    </row>
    <row r="1757" spans="1:5" x14ac:dyDescent="0.3">
      <c r="A1757" s="124" t="s">
        <v>772</v>
      </c>
      <c r="B1757" s="12" t="s">
        <v>2774</v>
      </c>
      <c r="C1757" s="1" t="s">
        <v>2775</v>
      </c>
      <c r="D1757" s="5">
        <v>82</v>
      </c>
      <c r="E1757" s="36"/>
    </row>
    <row r="1758" spans="1:5" x14ac:dyDescent="0.3">
      <c r="A1758" s="124" t="s">
        <v>772</v>
      </c>
      <c r="B1758" s="12" t="s">
        <v>2776</v>
      </c>
      <c r="C1758" s="1" t="s">
        <v>2777</v>
      </c>
      <c r="D1758" s="5">
        <v>71</v>
      </c>
      <c r="E1758" s="36"/>
    </row>
    <row r="1759" spans="1:5" x14ac:dyDescent="0.3">
      <c r="A1759" s="124" t="s">
        <v>772</v>
      </c>
      <c r="B1759" s="12" t="s">
        <v>2778</v>
      </c>
      <c r="C1759" s="1" t="s">
        <v>2779</v>
      </c>
      <c r="D1759" s="5">
        <v>71</v>
      </c>
      <c r="E1759" s="36"/>
    </row>
    <row r="1760" spans="1:5" x14ac:dyDescent="0.3">
      <c r="A1760" s="124" t="s">
        <v>772</v>
      </c>
      <c r="B1760" s="12" t="s">
        <v>2780</v>
      </c>
      <c r="C1760" s="1" t="s">
        <v>2781</v>
      </c>
      <c r="D1760" s="5">
        <v>35</v>
      </c>
      <c r="E1760" s="36"/>
    </row>
    <row r="1761" spans="1:5" x14ac:dyDescent="0.3">
      <c r="A1761" s="124" t="s">
        <v>772</v>
      </c>
      <c r="B1761" s="12" t="s">
        <v>2782</v>
      </c>
      <c r="C1761" s="1" t="s">
        <v>2783</v>
      </c>
      <c r="D1761" s="5">
        <v>35</v>
      </c>
      <c r="E1761" s="36"/>
    </row>
    <row r="1762" spans="1:5" x14ac:dyDescent="0.3">
      <c r="A1762" s="124" t="s">
        <v>772</v>
      </c>
      <c r="B1762" s="12" t="s">
        <v>2784</v>
      </c>
      <c r="C1762" s="1" t="s">
        <v>2785</v>
      </c>
      <c r="D1762" s="5">
        <v>55</v>
      </c>
      <c r="E1762" s="36"/>
    </row>
    <row r="1763" spans="1:5" x14ac:dyDescent="0.3">
      <c r="A1763" s="124" t="s">
        <v>772</v>
      </c>
      <c r="B1763" s="12" t="s">
        <v>2786</v>
      </c>
      <c r="C1763" s="1" t="s">
        <v>2787</v>
      </c>
      <c r="D1763" s="5">
        <v>22</v>
      </c>
      <c r="E1763" s="36"/>
    </row>
    <row r="1764" spans="1:5" x14ac:dyDescent="0.3">
      <c r="A1764" s="124" t="s">
        <v>772</v>
      </c>
      <c r="B1764" s="12" t="s">
        <v>2788</v>
      </c>
      <c r="C1764" s="1" t="s">
        <v>2789</v>
      </c>
      <c r="D1764" s="5">
        <v>65</v>
      </c>
      <c r="E1764" s="36"/>
    </row>
    <row r="1765" spans="1:5" x14ac:dyDescent="0.3">
      <c r="A1765" s="124" t="s">
        <v>772</v>
      </c>
      <c r="B1765" s="12" t="s">
        <v>2790</v>
      </c>
      <c r="C1765" s="1" t="s">
        <v>2791</v>
      </c>
      <c r="D1765" s="5">
        <v>77</v>
      </c>
      <c r="E1765" s="36"/>
    </row>
    <row r="1766" spans="1:5" x14ac:dyDescent="0.3">
      <c r="A1766" s="124" t="s">
        <v>772</v>
      </c>
      <c r="B1766" s="12" t="s">
        <v>2792</v>
      </c>
      <c r="C1766" s="1" t="s">
        <v>2793</v>
      </c>
      <c r="D1766" s="5">
        <v>44</v>
      </c>
      <c r="E1766" s="36"/>
    </row>
    <row r="1767" spans="1:5" x14ac:dyDescent="0.3">
      <c r="A1767" s="124" t="s">
        <v>772</v>
      </c>
      <c r="B1767" s="12" t="s">
        <v>2794</v>
      </c>
      <c r="C1767" s="1" t="s">
        <v>2795</v>
      </c>
      <c r="D1767" s="5">
        <v>36</v>
      </c>
      <c r="E1767" s="36"/>
    </row>
    <row r="1768" spans="1:5" x14ac:dyDescent="0.3">
      <c r="A1768" s="124" t="s">
        <v>772</v>
      </c>
      <c r="B1768" s="12" t="s">
        <v>2796</v>
      </c>
      <c r="C1768" s="1" t="s">
        <v>2797</v>
      </c>
      <c r="D1768" s="5">
        <v>36</v>
      </c>
      <c r="E1768" s="36"/>
    </row>
    <row r="1769" spans="1:5" x14ac:dyDescent="0.3">
      <c r="A1769" s="124" t="s">
        <v>772</v>
      </c>
      <c r="B1769" s="12" t="s">
        <v>2798</v>
      </c>
      <c r="C1769" s="1" t="s">
        <v>2799</v>
      </c>
      <c r="D1769" s="5">
        <v>42</v>
      </c>
      <c r="E1769" s="36"/>
    </row>
    <row r="1770" spans="1:5" x14ac:dyDescent="0.3">
      <c r="A1770" s="124" t="s">
        <v>772</v>
      </c>
      <c r="B1770" s="12" t="s">
        <v>2800</v>
      </c>
      <c r="C1770" s="1" t="s">
        <v>2801</v>
      </c>
      <c r="D1770" s="5">
        <v>42</v>
      </c>
      <c r="E1770" s="36"/>
    </row>
    <row r="1771" spans="1:5" x14ac:dyDescent="0.3">
      <c r="A1771" s="124" t="s">
        <v>772</v>
      </c>
      <c r="B1771" s="12" t="s">
        <v>2802</v>
      </c>
      <c r="C1771" s="1" t="s">
        <v>2803</v>
      </c>
      <c r="D1771" s="5">
        <v>25</v>
      </c>
      <c r="E1771" s="36"/>
    </row>
    <row r="1772" spans="1:5" x14ac:dyDescent="0.3">
      <c r="A1772" s="124" t="s">
        <v>772</v>
      </c>
      <c r="B1772" s="12" t="s">
        <v>2804</v>
      </c>
      <c r="C1772" s="1" t="s">
        <v>2805</v>
      </c>
      <c r="D1772" s="5">
        <v>25</v>
      </c>
      <c r="E1772" s="36"/>
    </row>
    <row r="1773" spans="1:5" x14ac:dyDescent="0.3">
      <c r="A1773" s="124" t="s">
        <v>772</v>
      </c>
      <c r="B1773" s="12" t="s">
        <v>2806</v>
      </c>
      <c r="C1773" s="1" t="s">
        <v>2807</v>
      </c>
      <c r="D1773" s="5">
        <v>35</v>
      </c>
      <c r="E1773" s="36"/>
    </row>
    <row r="1774" spans="1:5" x14ac:dyDescent="0.3">
      <c r="A1774" s="124" t="s">
        <v>772</v>
      </c>
      <c r="B1774" s="12" t="s">
        <v>2808</v>
      </c>
      <c r="C1774" s="1" t="s">
        <v>2809</v>
      </c>
      <c r="D1774" s="5">
        <v>18</v>
      </c>
      <c r="E1774" s="36"/>
    </row>
    <row r="1775" spans="1:5" x14ac:dyDescent="0.3">
      <c r="A1775" s="124" t="s">
        <v>772</v>
      </c>
      <c r="B1775" s="12" t="s">
        <v>2810</v>
      </c>
      <c r="C1775" s="1" t="s">
        <v>2811</v>
      </c>
      <c r="D1775" s="5">
        <v>18</v>
      </c>
      <c r="E1775" s="36"/>
    </row>
    <row r="1776" spans="1:5" x14ac:dyDescent="0.3">
      <c r="A1776" s="124" t="s">
        <v>772</v>
      </c>
      <c r="B1776" s="12" t="s">
        <v>2812</v>
      </c>
      <c r="C1776" s="1" t="s">
        <v>2813</v>
      </c>
      <c r="D1776" s="5">
        <v>18</v>
      </c>
      <c r="E1776" s="36"/>
    </row>
    <row r="1777" spans="1:5" x14ac:dyDescent="0.3">
      <c r="A1777" s="124" t="s">
        <v>772</v>
      </c>
      <c r="B1777" s="12" t="s">
        <v>2814</v>
      </c>
      <c r="C1777" s="1" t="s">
        <v>2815</v>
      </c>
      <c r="D1777" s="5">
        <v>19</v>
      </c>
      <c r="E1777" s="36"/>
    </row>
    <row r="1778" spans="1:5" x14ac:dyDescent="0.3">
      <c r="A1778" s="124" t="s">
        <v>772</v>
      </c>
      <c r="B1778" s="12" t="s">
        <v>2816</v>
      </c>
      <c r="C1778" s="1" t="s">
        <v>2817</v>
      </c>
      <c r="D1778" s="5">
        <v>19</v>
      </c>
      <c r="E1778" s="36"/>
    </row>
    <row r="1779" spans="1:5" x14ac:dyDescent="0.3">
      <c r="A1779" s="124" t="s">
        <v>772</v>
      </c>
      <c r="B1779" s="12" t="s">
        <v>2818</v>
      </c>
      <c r="C1779" s="1" t="s">
        <v>2819</v>
      </c>
      <c r="D1779" s="5">
        <v>19</v>
      </c>
      <c r="E1779" s="36"/>
    </row>
    <row r="1780" spans="1:5" x14ac:dyDescent="0.3">
      <c r="A1780" s="124" t="s">
        <v>772</v>
      </c>
      <c r="B1780" s="12" t="s">
        <v>2820</v>
      </c>
      <c r="C1780" s="1" t="s">
        <v>2821</v>
      </c>
      <c r="D1780" s="5">
        <v>22</v>
      </c>
      <c r="E1780" s="36"/>
    </row>
    <row r="1781" spans="1:5" x14ac:dyDescent="0.3">
      <c r="A1781" s="124" t="s">
        <v>772</v>
      </c>
      <c r="B1781" s="12" t="s">
        <v>2822</v>
      </c>
      <c r="C1781" s="1" t="s">
        <v>2823</v>
      </c>
      <c r="D1781" s="5">
        <v>22</v>
      </c>
      <c r="E1781" s="36"/>
    </row>
    <row r="1782" spans="1:5" x14ac:dyDescent="0.3">
      <c r="A1782" s="124" t="s">
        <v>772</v>
      </c>
      <c r="B1782" s="12" t="s">
        <v>2824</v>
      </c>
      <c r="C1782" s="1" t="s">
        <v>2825</v>
      </c>
      <c r="D1782" s="5">
        <v>24</v>
      </c>
      <c r="E1782" s="36"/>
    </row>
    <row r="1783" spans="1:5" x14ac:dyDescent="0.3">
      <c r="A1783" s="124" t="s">
        <v>772</v>
      </c>
      <c r="B1783" s="12" t="s">
        <v>2826</v>
      </c>
      <c r="C1783" s="1" t="s">
        <v>2827</v>
      </c>
      <c r="D1783" s="5">
        <v>24</v>
      </c>
      <c r="E1783" s="36"/>
    </row>
    <row r="1784" spans="1:5" x14ac:dyDescent="0.3">
      <c r="A1784" s="124" t="s">
        <v>772</v>
      </c>
      <c r="B1784" s="12" t="s">
        <v>2828</v>
      </c>
      <c r="C1784" s="1" t="s">
        <v>2829</v>
      </c>
      <c r="D1784" s="5">
        <v>24</v>
      </c>
      <c r="E1784" s="36"/>
    </row>
    <row r="1785" spans="1:5" x14ac:dyDescent="0.3">
      <c r="A1785" s="124" t="s">
        <v>772</v>
      </c>
      <c r="B1785" s="12" t="s">
        <v>2830</v>
      </c>
      <c r="C1785" s="1" t="s">
        <v>2831</v>
      </c>
      <c r="D1785" s="5">
        <v>24</v>
      </c>
      <c r="E1785" s="36"/>
    </row>
    <row r="1786" spans="1:5" x14ac:dyDescent="0.3">
      <c r="A1786" s="124" t="s">
        <v>772</v>
      </c>
      <c r="B1786" s="12" t="s">
        <v>2832</v>
      </c>
      <c r="C1786" s="1" t="s">
        <v>2833</v>
      </c>
      <c r="D1786" s="5">
        <v>20</v>
      </c>
      <c r="E1786" s="36"/>
    </row>
    <row r="1787" spans="1:5" x14ac:dyDescent="0.3">
      <c r="A1787" s="124" t="s">
        <v>772</v>
      </c>
      <c r="B1787" s="12" t="s">
        <v>2834</v>
      </c>
      <c r="C1787" s="1" t="s">
        <v>2835</v>
      </c>
      <c r="D1787" s="5">
        <v>20</v>
      </c>
      <c r="E1787" s="36"/>
    </row>
    <row r="1788" spans="1:5" x14ac:dyDescent="0.3">
      <c r="A1788" s="124" t="s">
        <v>772</v>
      </c>
      <c r="B1788" s="12" t="s">
        <v>2836</v>
      </c>
      <c r="C1788" s="1" t="s">
        <v>2837</v>
      </c>
      <c r="D1788" s="5">
        <v>5</v>
      </c>
      <c r="E1788" s="36"/>
    </row>
    <row r="1789" spans="1:5" x14ac:dyDescent="0.3">
      <c r="A1789" s="124" t="s">
        <v>772</v>
      </c>
      <c r="B1789" s="12" t="s">
        <v>2838</v>
      </c>
      <c r="C1789" s="1" t="s">
        <v>2839</v>
      </c>
      <c r="D1789" s="5">
        <v>21</v>
      </c>
      <c r="E1789" s="36"/>
    </row>
    <row r="1790" spans="1:5" x14ac:dyDescent="0.3">
      <c r="A1790" s="124" t="s">
        <v>772</v>
      </c>
      <c r="B1790" s="12" t="s">
        <v>2840</v>
      </c>
      <c r="C1790" s="1" t="s">
        <v>2841</v>
      </c>
      <c r="D1790" s="5">
        <v>21</v>
      </c>
      <c r="E1790" s="36"/>
    </row>
    <row r="1791" spans="1:5" x14ac:dyDescent="0.3">
      <c r="A1791" s="124" t="s">
        <v>772</v>
      </c>
      <c r="B1791" s="12" t="s">
        <v>2842</v>
      </c>
      <c r="C1791" s="1" t="s">
        <v>2843</v>
      </c>
      <c r="D1791" s="5">
        <v>40</v>
      </c>
      <c r="E1791" s="36"/>
    </row>
    <row r="1792" spans="1:5" x14ac:dyDescent="0.3">
      <c r="A1792" s="124" t="s">
        <v>772</v>
      </c>
      <c r="B1792" s="12" t="s">
        <v>2844</v>
      </c>
      <c r="C1792" s="1" t="s">
        <v>2845</v>
      </c>
      <c r="D1792" s="5">
        <v>40</v>
      </c>
      <c r="E1792" s="36"/>
    </row>
    <row r="1793" spans="1:5" x14ac:dyDescent="0.3">
      <c r="A1793" s="124" t="s">
        <v>772</v>
      </c>
      <c r="B1793" s="12" t="s">
        <v>2846</v>
      </c>
      <c r="C1793" s="1" t="s">
        <v>2847</v>
      </c>
      <c r="D1793" s="5">
        <v>25</v>
      </c>
      <c r="E1793" s="36"/>
    </row>
    <row r="1794" spans="1:5" x14ac:dyDescent="0.3">
      <c r="A1794" s="124" t="s">
        <v>772</v>
      </c>
      <c r="B1794" s="12" t="s">
        <v>2848</v>
      </c>
      <c r="C1794" s="1" t="s">
        <v>2849</v>
      </c>
      <c r="D1794" s="5">
        <v>25</v>
      </c>
      <c r="E1794" s="36"/>
    </row>
    <row r="1795" spans="1:5" x14ac:dyDescent="0.3">
      <c r="A1795" s="124" t="s">
        <v>772</v>
      </c>
      <c r="B1795" s="12" t="s">
        <v>2850</v>
      </c>
      <c r="C1795" s="1" t="s">
        <v>2851</v>
      </c>
      <c r="D1795" s="5">
        <v>34</v>
      </c>
      <c r="E1795" s="36"/>
    </row>
    <row r="1796" spans="1:5" x14ac:dyDescent="0.3">
      <c r="A1796" s="124" t="s">
        <v>772</v>
      </c>
      <c r="B1796" s="12" t="s">
        <v>2852</v>
      </c>
      <c r="C1796" s="1" t="s">
        <v>2853</v>
      </c>
      <c r="D1796" s="5">
        <v>34</v>
      </c>
      <c r="E1796" s="36"/>
    </row>
    <row r="1797" spans="1:5" x14ac:dyDescent="0.3">
      <c r="A1797" s="124" t="s">
        <v>772</v>
      </c>
      <c r="B1797" s="12" t="s">
        <v>2854</v>
      </c>
      <c r="C1797" s="1" t="s">
        <v>2855</v>
      </c>
      <c r="D1797" s="5">
        <v>40</v>
      </c>
      <c r="E1797" s="36"/>
    </row>
    <row r="1798" spans="1:5" x14ac:dyDescent="0.3">
      <c r="A1798" s="124" t="s">
        <v>772</v>
      </c>
      <c r="B1798" s="12" t="s">
        <v>2856</v>
      </c>
      <c r="C1798" s="1" t="s">
        <v>2857</v>
      </c>
      <c r="D1798" s="5">
        <v>40</v>
      </c>
      <c r="E1798" s="36"/>
    </row>
    <row r="1799" spans="1:5" x14ac:dyDescent="0.3">
      <c r="A1799" s="124" t="s">
        <v>772</v>
      </c>
      <c r="B1799" s="12" t="s">
        <v>2858</v>
      </c>
      <c r="C1799" s="1" t="s">
        <v>2859</v>
      </c>
      <c r="D1799" s="5">
        <v>40</v>
      </c>
      <c r="E1799" s="36"/>
    </row>
    <row r="1800" spans="1:5" x14ac:dyDescent="0.3">
      <c r="A1800" s="124" t="s">
        <v>772</v>
      </c>
      <c r="B1800" s="12" t="s">
        <v>2860</v>
      </c>
      <c r="C1800" s="1" t="s">
        <v>2861</v>
      </c>
      <c r="D1800" s="5">
        <v>40</v>
      </c>
      <c r="E1800" s="36"/>
    </row>
    <row r="1801" spans="1:5" x14ac:dyDescent="0.3">
      <c r="A1801" s="124" t="s">
        <v>772</v>
      </c>
      <c r="B1801" s="12" t="s">
        <v>2862</v>
      </c>
      <c r="C1801" s="1" t="s">
        <v>2863</v>
      </c>
      <c r="D1801" s="5">
        <v>12</v>
      </c>
      <c r="E1801" s="36"/>
    </row>
    <row r="1802" spans="1:5" x14ac:dyDescent="0.3">
      <c r="A1802" s="124" t="s">
        <v>772</v>
      </c>
      <c r="B1802" s="12" t="s">
        <v>2864</v>
      </c>
      <c r="C1802" s="1" t="s">
        <v>2865</v>
      </c>
      <c r="D1802" s="5">
        <v>41</v>
      </c>
      <c r="E1802" s="36"/>
    </row>
    <row r="1803" spans="1:5" x14ac:dyDescent="0.3">
      <c r="A1803" s="124" t="s">
        <v>772</v>
      </c>
      <c r="B1803" s="12" t="s">
        <v>2866</v>
      </c>
      <c r="C1803" s="1" t="s">
        <v>2867</v>
      </c>
      <c r="D1803" s="5">
        <v>27</v>
      </c>
      <c r="E1803" s="36"/>
    </row>
    <row r="1804" spans="1:5" x14ac:dyDescent="0.3">
      <c r="A1804" s="124" t="s">
        <v>772</v>
      </c>
      <c r="B1804" s="12" t="s">
        <v>2868</v>
      </c>
      <c r="C1804" s="1" t="s">
        <v>2869</v>
      </c>
      <c r="D1804" s="5">
        <v>16</v>
      </c>
      <c r="E1804" s="36"/>
    </row>
    <row r="1805" spans="1:5" x14ac:dyDescent="0.3">
      <c r="A1805" s="124" t="s">
        <v>772</v>
      </c>
      <c r="B1805" s="12" t="s">
        <v>2870</v>
      </c>
      <c r="C1805" s="1" t="s">
        <v>2871</v>
      </c>
      <c r="D1805" s="5">
        <v>8</v>
      </c>
      <c r="E1805" s="36"/>
    </row>
    <row r="1806" spans="1:5" x14ac:dyDescent="0.3">
      <c r="A1806" s="124" t="s">
        <v>772</v>
      </c>
      <c r="B1806" s="12" t="s">
        <v>2872</v>
      </c>
      <c r="C1806" s="1" t="s">
        <v>2873</v>
      </c>
      <c r="D1806" s="5">
        <v>8</v>
      </c>
      <c r="E1806" s="36"/>
    </row>
    <row r="1807" spans="1:5" x14ac:dyDescent="0.3">
      <c r="A1807" s="124" t="s">
        <v>772</v>
      </c>
      <c r="B1807" s="12" t="s">
        <v>2874</v>
      </c>
      <c r="C1807" s="1" t="s">
        <v>2875</v>
      </c>
      <c r="D1807" s="5">
        <v>8</v>
      </c>
      <c r="E1807" s="36"/>
    </row>
    <row r="1808" spans="1:5" x14ac:dyDescent="0.3">
      <c r="A1808" s="124" t="s">
        <v>772</v>
      </c>
      <c r="B1808" s="12" t="s">
        <v>2876</v>
      </c>
      <c r="C1808" s="1" t="s">
        <v>2877</v>
      </c>
      <c r="D1808" s="5">
        <v>15</v>
      </c>
      <c r="E1808" s="36"/>
    </row>
    <row r="1809" spans="1:5" x14ac:dyDescent="0.3">
      <c r="A1809" s="124" t="s">
        <v>772</v>
      </c>
      <c r="B1809" s="12" t="s">
        <v>2878</v>
      </c>
      <c r="C1809" s="1" t="s">
        <v>2879</v>
      </c>
      <c r="D1809" s="5">
        <v>11</v>
      </c>
      <c r="E1809" s="36"/>
    </row>
    <row r="1810" spans="1:5" x14ac:dyDescent="0.3">
      <c r="A1810" s="124" t="s">
        <v>772</v>
      </c>
      <c r="B1810" s="12" t="s">
        <v>2880</v>
      </c>
      <c r="C1810" s="1" t="s">
        <v>2881</v>
      </c>
      <c r="D1810" s="5">
        <v>5</v>
      </c>
      <c r="E1810" s="36"/>
    </row>
    <row r="1811" spans="1:5" x14ac:dyDescent="0.3">
      <c r="A1811" s="124" t="s">
        <v>772</v>
      </c>
      <c r="B1811" s="12" t="s">
        <v>2882</v>
      </c>
      <c r="C1811" s="1" t="s">
        <v>2883</v>
      </c>
      <c r="D1811" s="5">
        <v>1.75</v>
      </c>
      <c r="E1811" s="36"/>
    </row>
    <row r="1812" spans="1:5" x14ac:dyDescent="0.3">
      <c r="A1812" s="124" t="s">
        <v>772</v>
      </c>
      <c r="B1812" s="12" t="s">
        <v>2884</v>
      </c>
      <c r="C1812" s="1" t="s">
        <v>2885</v>
      </c>
      <c r="D1812" s="5">
        <v>5</v>
      </c>
      <c r="E1812" s="36"/>
    </row>
    <row r="1813" spans="1:5" x14ac:dyDescent="0.3">
      <c r="A1813" s="124" t="s">
        <v>772</v>
      </c>
      <c r="B1813" s="12" t="s">
        <v>2886</v>
      </c>
      <c r="C1813" s="1" t="s">
        <v>2887</v>
      </c>
      <c r="D1813" s="5">
        <v>3</v>
      </c>
      <c r="E1813" s="36"/>
    </row>
    <row r="1814" spans="1:5" x14ac:dyDescent="0.3">
      <c r="A1814" s="124" t="s">
        <v>772</v>
      </c>
      <c r="B1814" s="12" t="s">
        <v>1282</v>
      </c>
      <c r="C1814" s="1" t="s">
        <v>2888</v>
      </c>
      <c r="D1814" s="5">
        <v>3.5</v>
      </c>
      <c r="E1814" s="36"/>
    </row>
    <row r="1815" spans="1:5" x14ac:dyDescent="0.3">
      <c r="A1815" s="124" t="s">
        <v>772</v>
      </c>
      <c r="B1815" s="12" t="s">
        <v>835</v>
      </c>
      <c r="C1815" s="1" t="s">
        <v>2889</v>
      </c>
      <c r="D1815" s="5">
        <v>15.1</v>
      </c>
      <c r="E1815" s="36"/>
    </row>
    <row r="1816" spans="1:5" x14ac:dyDescent="0.3">
      <c r="A1816" s="124" t="s">
        <v>772</v>
      </c>
      <c r="B1816" s="12" t="s">
        <v>836</v>
      </c>
      <c r="C1816" s="1" t="s">
        <v>2890</v>
      </c>
      <c r="D1816" s="5">
        <v>5.6</v>
      </c>
      <c r="E1816" s="36"/>
    </row>
    <row r="1817" spans="1:5" x14ac:dyDescent="0.3">
      <c r="A1817" s="124" t="s">
        <v>772</v>
      </c>
      <c r="B1817" s="12" t="s">
        <v>837</v>
      </c>
      <c r="C1817" s="1" t="s">
        <v>2891</v>
      </c>
      <c r="D1817" s="5">
        <v>5.85</v>
      </c>
      <c r="E1817" s="36"/>
    </row>
    <row r="1818" spans="1:5" x14ac:dyDescent="0.3">
      <c r="A1818" s="124" t="s">
        <v>772</v>
      </c>
      <c r="B1818" s="12" t="s">
        <v>1283</v>
      </c>
      <c r="C1818" s="1" t="s">
        <v>2892</v>
      </c>
      <c r="D1818" s="5">
        <v>10</v>
      </c>
      <c r="E1818" s="36"/>
    </row>
    <row r="1819" spans="1:5" x14ac:dyDescent="0.3">
      <c r="A1819" s="124" t="s">
        <v>772</v>
      </c>
      <c r="B1819" s="12" t="s">
        <v>838</v>
      </c>
      <c r="C1819" s="1" t="s">
        <v>2893</v>
      </c>
      <c r="D1819" s="5">
        <v>20.9</v>
      </c>
      <c r="E1819" s="36"/>
    </row>
    <row r="1820" spans="1:5" ht="12" customHeight="1" x14ac:dyDescent="0.3">
      <c r="A1820" s="124" t="s">
        <v>772</v>
      </c>
      <c r="B1820" s="12" t="s">
        <v>1284</v>
      </c>
      <c r="C1820" s="1" t="s">
        <v>1285</v>
      </c>
      <c r="D1820" s="5">
        <v>23.9</v>
      </c>
      <c r="E1820" s="36"/>
    </row>
    <row r="1821" spans="1:5" x14ac:dyDescent="0.3">
      <c r="A1821" s="124" t="s">
        <v>772</v>
      </c>
      <c r="B1821" s="12" t="s">
        <v>1286</v>
      </c>
      <c r="C1821" s="1" t="s">
        <v>1287</v>
      </c>
      <c r="D1821" s="5">
        <v>16.8</v>
      </c>
      <c r="E1821" s="36"/>
    </row>
    <row r="1822" spans="1:5" x14ac:dyDescent="0.3">
      <c r="A1822" s="124" t="s">
        <v>772</v>
      </c>
      <c r="B1822" s="12" t="s">
        <v>1288</v>
      </c>
      <c r="C1822" s="1" t="s">
        <v>1289</v>
      </c>
      <c r="D1822" s="5">
        <v>15.2</v>
      </c>
      <c r="E1822" s="36"/>
    </row>
    <row r="1823" spans="1:5" x14ac:dyDescent="0.3">
      <c r="A1823" s="124" t="s">
        <v>772</v>
      </c>
      <c r="B1823" s="12" t="s">
        <v>1290</v>
      </c>
      <c r="C1823" s="1" t="s">
        <v>1291</v>
      </c>
      <c r="D1823" s="5">
        <v>13.85</v>
      </c>
      <c r="E1823" s="36"/>
    </row>
    <row r="1824" spans="1:5" x14ac:dyDescent="0.3">
      <c r="A1824" s="124" t="s">
        <v>772</v>
      </c>
      <c r="B1824" s="12" t="s">
        <v>2894</v>
      </c>
      <c r="C1824" s="1" t="s">
        <v>2895</v>
      </c>
      <c r="D1824" s="5">
        <v>9.6</v>
      </c>
      <c r="E1824" s="36"/>
    </row>
    <row r="1825" spans="1:5" x14ac:dyDescent="0.3">
      <c r="A1825" s="124" t="s">
        <v>772</v>
      </c>
      <c r="B1825" s="12" t="s">
        <v>839</v>
      </c>
      <c r="C1825" s="1" t="s">
        <v>2896</v>
      </c>
      <c r="D1825" s="5">
        <v>6.75</v>
      </c>
      <c r="E1825" s="36"/>
    </row>
    <row r="1826" spans="1:5" x14ac:dyDescent="0.3">
      <c r="A1826" s="124" t="s">
        <v>772</v>
      </c>
      <c r="B1826" s="12" t="s">
        <v>2897</v>
      </c>
      <c r="C1826" s="1" t="s">
        <v>2898</v>
      </c>
      <c r="D1826" s="5">
        <v>4.9000000000000004</v>
      </c>
      <c r="E1826" s="36"/>
    </row>
    <row r="1827" spans="1:5" x14ac:dyDescent="0.3">
      <c r="A1827" s="124" t="s">
        <v>772</v>
      </c>
      <c r="B1827" s="12" t="s">
        <v>2899</v>
      </c>
      <c r="C1827" s="1" t="s">
        <v>2900</v>
      </c>
      <c r="D1827" s="5">
        <v>6</v>
      </c>
      <c r="E1827" s="36"/>
    </row>
    <row r="1828" spans="1:5" x14ac:dyDescent="0.3">
      <c r="A1828" s="124" t="s">
        <v>772</v>
      </c>
      <c r="B1828" s="12" t="s">
        <v>2901</v>
      </c>
      <c r="C1828" s="1" t="s">
        <v>2902</v>
      </c>
      <c r="D1828" s="5">
        <v>8.5</v>
      </c>
      <c r="E1828" s="36"/>
    </row>
    <row r="1829" spans="1:5" x14ac:dyDescent="0.3">
      <c r="A1829" s="124" t="s">
        <v>772</v>
      </c>
      <c r="B1829" s="12" t="s">
        <v>2903</v>
      </c>
      <c r="C1829" s="1" t="s">
        <v>2904</v>
      </c>
      <c r="D1829" s="5">
        <v>8.5</v>
      </c>
      <c r="E1829" s="36"/>
    </row>
    <row r="1830" spans="1:5" x14ac:dyDescent="0.3">
      <c r="A1830" s="124" t="s">
        <v>772</v>
      </c>
      <c r="B1830" s="12" t="s">
        <v>2905</v>
      </c>
      <c r="C1830" s="1" t="s">
        <v>2906</v>
      </c>
      <c r="D1830" s="5">
        <v>12.5</v>
      </c>
      <c r="E1830" s="36"/>
    </row>
    <row r="1831" spans="1:5" x14ac:dyDescent="0.3">
      <c r="A1831" s="124" t="s">
        <v>772</v>
      </c>
      <c r="B1831" s="12" t="s">
        <v>2907</v>
      </c>
      <c r="C1831" s="1" t="s">
        <v>2908</v>
      </c>
      <c r="D1831" s="5">
        <v>17.75</v>
      </c>
      <c r="E1831" s="36"/>
    </row>
    <row r="1832" spans="1:5" x14ac:dyDescent="0.3">
      <c r="A1832" s="124" t="s">
        <v>772</v>
      </c>
      <c r="B1832" s="12" t="s">
        <v>2909</v>
      </c>
      <c r="C1832" s="1" t="s">
        <v>2910</v>
      </c>
      <c r="D1832" s="5">
        <v>6.9</v>
      </c>
      <c r="E1832" s="36"/>
    </row>
    <row r="1833" spans="1:5" x14ac:dyDescent="0.3">
      <c r="A1833" s="124" t="s">
        <v>772</v>
      </c>
      <c r="B1833" s="12" t="s">
        <v>2911</v>
      </c>
      <c r="C1833" s="1" t="s">
        <v>2912</v>
      </c>
      <c r="D1833" s="5">
        <v>6</v>
      </c>
      <c r="E1833" s="36"/>
    </row>
    <row r="1834" spans="1:5" x14ac:dyDescent="0.3">
      <c r="A1834" s="124" t="s">
        <v>772</v>
      </c>
      <c r="B1834" s="12" t="s">
        <v>2913</v>
      </c>
      <c r="C1834" s="1" t="s">
        <v>2914</v>
      </c>
      <c r="D1834" s="5">
        <v>8.5</v>
      </c>
      <c r="E1834" s="36"/>
    </row>
    <row r="1835" spans="1:5" x14ac:dyDescent="0.3">
      <c r="A1835" s="124" t="s">
        <v>772</v>
      </c>
      <c r="B1835" s="12" t="s">
        <v>2915</v>
      </c>
      <c r="C1835" s="1" t="s">
        <v>2916</v>
      </c>
      <c r="D1835" s="5">
        <v>5.5</v>
      </c>
      <c r="E1835" s="36"/>
    </row>
    <row r="1836" spans="1:5" x14ac:dyDescent="0.3">
      <c r="A1836" s="124" t="s">
        <v>772</v>
      </c>
      <c r="B1836" s="12" t="s">
        <v>2917</v>
      </c>
      <c r="C1836" s="1" t="s">
        <v>2918</v>
      </c>
      <c r="D1836" s="5">
        <v>3.9</v>
      </c>
      <c r="E1836" s="36"/>
    </row>
    <row r="1837" spans="1:5" x14ac:dyDescent="0.3">
      <c r="A1837" s="124" t="s">
        <v>772</v>
      </c>
      <c r="B1837" s="12" t="s">
        <v>2919</v>
      </c>
      <c r="C1837" s="1" t="s">
        <v>2920</v>
      </c>
      <c r="D1837" s="5">
        <v>7.9</v>
      </c>
      <c r="E1837" s="36"/>
    </row>
    <row r="1838" spans="1:5" x14ac:dyDescent="0.3">
      <c r="A1838" s="124" t="s">
        <v>772</v>
      </c>
      <c r="B1838" s="12" t="s">
        <v>2921</v>
      </c>
      <c r="C1838" s="1" t="s">
        <v>2922</v>
      </c>
      <c r="D1838" s="5">
        <v>7.9</v>
      </c>
      <c r="E1838" s="36"/>
    </row>
    <row r="1839" spans="1:5" x14ac:dyDescent="0.3">
      <c r="A1839" s="124" t="s">
        <v>772</v>
      </c>
      <c r="B1839" s="12" t="s">
        <v>2923</v>
      </c>
      <c r="C1839" s="1" t="s">
        <v>2924</v>
      </c>
      <c r="D1839" s="5">
        <v>21.5</v>
      </c>
      <c r="E1839" s="36"/>
    </row>
    <row r="1840" spans="1:5" x14ac:dyDescent="0.3">
      <c r="A1840" s="124" t="s">
        <v>772</v>
      </c>
      <c r="B1840" s="12" t="s">
        <v>2925</v>
      </c>
      <c r="C1840" s="1" t="s">
        <v>2926</v>
      </c>
      <c r="D1840" s="5">
        <v>8.5</v>
      </c>
      <c r="E1840" s="36"/>
    </row>
    <row r="1841" spans="1:5" x14ac:dyDescent="0.3">
      <c r="A1841" s="124" t="s">
        <v>772</v>
      </c>
      <c r="B1841" s="12" t="s">
        <v>2927</v>
      </c>
      <c r="C1841" s="1" t="s">
        <v>2928</v>
      </c>
      <c r="D1841" s="5">
        <v>12.5</v>
      </c>
      <c r="E1841" s="36"/>
    </row>
    <row r="1842" spans="1:5" x14ac:dyDescent="0.3">
      <c r="A1842" s="124" t="s">
        <v>772</v>
      </c>
      <c r="B1842" s="12" t="s">
        <v>2929</v>
      </c>
      <c r="C1842" s="1" t="s">
        <v>2930</v>
      </c>
      <c r="D1842" s="5">
        <v>7.5</v>
      </c>
      <c r="E1842" s="36"/>
    </row>
    <row r="1843" spans="1:5" x14ac:dyDescent="0.3">
      <c r="A1843" s="124" t="s">
        <v>772</v>
      </c>
      <c r="B1843" s="12" t="s">
        <v>2931</v>
      </c>
      <c r="C1843" s="1" t="s">
        <v>2932</v>
      </c>
      <c r="D1843" s="5">
        <v>10.9</v>
      </c>
      <c r="E1843" s="36"/>
    </row>
    <row r="1844" spans="1:5" x14ac:dyDescent="0.3">
      <c r="A1844" s="124" t="s">
        <v>772</v>
      </c>
      <c r="B1844" s="12" t="s">
        <v>2933</v>
      </c>
      <c r="C1844" s="1" t="s">
        <v>2934</v>
      </c>
      <c r="D1844" s="5">
        <v>29.5</v>
      </c>
      <c r="E1844" s="36"/>
    </row>
    <row r="1845" spans="1:5" x14ac:dyDescent="0.3">
      <c r="A1845" s="124" t="s">
        <v>772</v>
      </c>
      <c r="B1845" s="12" t="s">
        <v>2935</v>
      </c>
      <c r="C1845" s="1" t="s">
        <v>2936</v>
      </c>
      <c r="D1845" s="5">
        <v>40</v>
      </c>
      <c r="E1845" s="36"/>
    </row>
    <row r="1846" spans="1:5" x14ac:dyDescent="0.3">
      <c r="A1846" s="124" t="s">
        <v>772</v>
      </c>
      <c r="B1846" s="12" t="s">
        <v>2937</v>
      </c>
      <c r="C1846" s="1" t="s">
        <v>2938</v>
      </c>
      <c r="D1846" s="5">
        <v>40</v>
      </c>
      <c r="E1846" s="36"/>
    </row>
    <row r="1847" spans="1:5" customFormat="1" ht="14.5" x14ac:dyDescent="0.35">
      <c r="A1847" s="124" t="s">
        <v>772</v>
      </c>
      <c r="B1847" s="12" t="s">
        <v>2939</v>
      </c>
      <c r="C1847" s="1" t="s">
        <v>2940</v>
      </c>
      <c r="D1847" s="5">
        <v>54</v>
      </c>
      <c r="E1847" s="36"/>
    </row>
    <row r="1848" spans="1:5" customFormat="1" ht="14.5" x14ac:dyDescent="0.35">
      <c r="A1848" s="124" t="s">
        <v>772</v>
      </c>
      <c r="B1848" s="12" t="s">
        <v>2941</v>
      </c>
      <c r="C1848" s="1" t="s">
        <v>2942</v>
      </c>
      <c r="D1848" s="5">
        <v>71</v>
      </c>
      <c r="E1848" s="36"/>
    </row>
    <row r="1849" spans="1:5" customFormat="1" ht="14.5" x14ac:dyDescent="0.35">
      <c r="A1849" s="124" t="s">
        <v>772</v>
      </c>
      <c r="B1849" s="12" t="s">
        <v>2943</v>
      </c>
      <c r="C1849" s="1" t="s">
        <v>2944</v>
      </c>
      <c r="D1849" s="5">
        <v>35</v>
      </c>
      <c r="E1849" s="36"/>
    </row>
    <row r="1850" spans="1:5" customFormat="1" ht="14.5" x14ac:dyDescent="0.35">
      <c r="A1850" s="124" t="s">
        <v>772</v>
      </c>
      <c r="B1850" s="12" t="s">
        <v>2945</v>
      </c>
      <c r="C1850" s="1" t="s">
        <v>2946</v>
      </c>
      <c r="D1850" s="5">
        <v>35</v>
      </c>
      <c r="E1850" s="36"/>
    </row>
    <row r="1851" spans="1:5" customFormat="1" ht="14.5" x14ac:dyDescent="0.35">
      <c r="A1851" s="124" t="s">
        <v>772</v>
      </c>
      <c r="B1851" s="12" t="s">
        <v>2947</v>
      </c>
      <c r="C1851" s="1" t="s">
        <v>2948</v>
      </c>
      <c r="D1851" s="5">
        <v>38</v>
      </c>
      <c r="E1851" s="36"/>
    </row>
    <row r="1852" spans="1:5" customFormat="1" ht="14.5" x14ac:dyDescent="0.35">
      <c r="A1852" s="124" t="s">
        <v>772</v>
      </c>
      <c r="B1852" s="12" t="s">
        <v>2949</v>
      </c>
      <c r="C1852" s="1" t="s">
        <v>2950</v>
      </c>
      <c r="D1852" s="5">
        <v>22</v>
      </c>
      <c r="E1852" s="36"/>
    </row>
    <row r="1853" spans="1:5" customFormat="1" ht="14.5" x14ac:dyDescent="0.35">
      <c r="A1853" s="124" t="s">
        <v>772</v>
      </c>
      <c r="B1853" s="12" t="s">
        <v>2951</v>
      </c>
      <c r="C1853" s="1" t="s">
        <v>2952</v>
      </c>
      <c r="D1853" s="5">
        <v>22</v>
      </c>
      <c r="E1853" s="36"/>
    </row>
    <row r="1854" spans="1:5" customFormat="1" ht="14.5" x14ac:dyDescent="0.35">
      <c r="A1854" s="124" t="s">
        <v>772</v>
      </c>
      <c r="B1854" s="12" t="s">
        <v>2953</v>
      </c>
      <c r="C1854" s="1" t="s">
        <v>2954</v>
      </c>
      <c r="D1854" s="5">
        <v>15</v>
      </c>
      <c r="E1854" s="36"/>
    </row>
    <row r="1855" spans="1:5" customFormat="1" ht="14.5" x14ac:dyDescent="0.35">
      <c r="A1855" s="124" t="s">
        <v>772</v>
      </c>
      <c r="B1855" s="12" t="s">
        <v>2955</v>
      </c>
      <c r="C1855" s="1" t="s">
        <v>2956</v>
      </c>
      <c r="D1855" s="5">
        <v>15</v>
      </c>
      <c r="E1855" s="36"/>
    </row>
    <row r="1856" spans="1:5" customFormat="1" ht="14.5" x14ac:dyDescent="0.35">
      <c r="A1856" s="124" t="s">
        <v>772</v>
      </c>
      <c r="B1856" s="12" t="s">
        <v>2957</v>
      </c>
      <c r="C1856" s="1" t="s">
        <v>2958</v>
      </c>
      <c r="D1856" s="5">
        <v>15</v>
      </c>
      <c r="E1856" s="36"/>
    </row>
    <row r="1857" spans="1:5" customFormat="1" ht="14.5" x14ac:dyDescent="0.35">
      <c r="A1857" s="124" t="s">
        <v>772</v>
      </c>
      <c r="B1857" s="12" t="s">
        <v>2959</v>
      </c>
      <c r="C1857" s="1" t="s">
        <v>2960</v>
      </c>
      <c r="D1857" s="5">
        <v>15</v>
      </c>
      <c r="E1857" s="36"/>
    </row>
    <row r="1858" spans="1:5" customFormat="1" ht="14.5" x14ac:dyDescent="0.35">
      <c r="A1858" s="124" t="s">
        <v>772</v>
      </c>
      <c r="B1858" s="12" t="s">
        <v>2961</v>
      </c>
      <c r="C1858" s="1" t="s">
        <v>2962</v>
      </c>
      <c r="D1858" s="5">
        <v>5</v>
      </c>
      <c r="E1858" s="36"/>
    </row>
    <row r="1859" spans="1:5" customFormat="1" ht="14.5" x14ac:dyDescent="0.35">
      <c r="A1859" s="124" t="s">
        <v>772</v>
      </c>
      <c r="B1859" s="12" t="s">
        <v>2963</v>
      </c>
      <c r="C1859" s="1" t="s">
        <v>2964</v>
      </c>
      <c r="D1859" s="5">
        <v>51.2</v>
      </c>
      <c r="E1859" s="36"/>
    </row>
    <row r="1860" spans="1:5" customFormat="1" ht="14.5" x14ac:dyDescent="0.35">
      <c r="A1860" s="124" t="s">
        <v>772</v>
      </c>
      <c r="B1860" s="12" t="s">
        <v>2965</v>
      </c>
      <c r="C1860" s="1" t="s">
        <v>2966</v>
      </c>
      <c r="D1860" s="5">
        <v>54.3</v>
      </c>
      <c r="E1860" s="36"/>
    </row>
    <row r="1861" spans="1:5" customFormat="1" ht="14.5" x14ac:dyDescent="0.35">
      <c r="A1861" s="124" t="s">
        <v>772</v>
      </c>
      <c r="B1861" s="12" t="s">
        <v>2967</v>
      </c>
      <c r="C1861" s="1" t="s">
        <v>2968</v>
      </c>
      <c r="D1861" s="5">
        <v>58.5</v>
      </c>
      <c r="E1861" s="36"/>
    </row>
    <row r="1862" spans="1:5" customFormat="1" ht="14.5" x14ac:dyDescent="0.35">
      <c r="A1862" s="124" t="s">
        <v>772</v>
      </c>
      <c r="B1862" s="12" t="s">
        <v>2969</v>
      </c>
      <c r="C1862" s="1" t="s">
        <v>2970</v>
      </c>
      <c r="D1862" s="5">
        <v>17.05</v>
      </c>
      <c r="E1862" s="36"/>
    </row>
    <row r="1863" spans="1:5" customFormat="1" ht="14.5" x14ac:dyDescent="0.35">
      <c r="A1863" s="124" t="s">
        <v>772</v>
      </c>
      <c r="B1863" s="12" t="s">
        <v>2971</v>
      </c>
      <c r="C1863" s="1" t="s">
        <v>2972</v>
      </c>
      <c r="D1863" s="5">
        <v>4.8499999999999996</v>
      </c>
      <c r="E1863" s="36"/>
    </row>
    <row r="1864" spans="1:5" customFormat="1" ht="14.5" x14ac:dyDescent="0.35">
      <c r="A1864" s="124" t="s">
        <v>772</v>
      </c>
      <c r="B1864" s="12" t="s">
        <v>2973</v>
      </c>
      <c r="C1864" s="1" t="s">
        <v>2974</v>
      </c>
      <c r="D1864" s="5">
        <v>7.5</v>
      </c>
      <c r="E1864" s="36"/>
    </row>
    <row r="1865" spans="1:5" customFormat="1" ht="14.5" x14ac:dyDescent="0.35">
      <c r="A1865" s="124" t="s">
        <v>772</v>
      </c>
      <c r="B1865" s="12" t="s">
        <v>190</v>
      </c>
      <c r="C1865" s="1" t="s">
        <v>2975</v>
      </c>
      <c r="D1865" s="5">
        <v>11.65</v>
      </c>
      <c r="E1865" s="36"/>
    </row>
    <row r="1866" spans="1:5" customFormat="1" ht="14.5" x14ac:dyDescent="0.35">
      <c r="A1866" s="124" t="s">
        <v>772</v>
      </c>
      <c r="B1866" s="12" t="s">
        <v>2976</v>
      </c>
      <c r="C1866" s="1" t="s">
        <v>2977</v>
      </c>
      <c r="D1866" s="5">
        <v>11.5</v>
      </c>
      <c r="E1866" s="36"/>
    </row>
    <row r="1867" spans="1:5" customFormat="1" ht="14.5" x14ac:dyDescent="0.35">
      <c r="A1867" s="124" t="s">
        <v>772</v>
      </c>
      <c r="B1867" s="12" t="s">
        <v>2978</v>
      </c>
      <c r="C1867" s="1" t="s">
        <v>2979</v>
      </c>
      <c r="D1867" s="5">
        <v>3</v>
      </c>
      <c r="E1867" s="36"/>
    </row>
    <row r="1868" spans="1:5" customFormat="1" ht="14.5" x14ac:dyDescent="0.35">
      <c r="A1868" s="124" t="s">
        <v>772</v>
      </c>
      <c r="B1868" s="12" t="s">
        <v>2980</v>
      </c>
      <c r="C1868" s="1" t="s">
        <v>2981</v>
      </c>
      <c r="D1868" s="5">
        <v>8.15</v>
      </c>
      <c r="E1868" s="36"/>
    </row>
    <row r="1869" spans="1:5" customFormat="1" ht="14.5" x14ac:dyDescent="0.35">
      <c r="A1869" s="124" t="s">
        <v>772</v>
      </c>
      <c r="B1869" s="12" t="s">
        <v>2982</v>
      </c>
      <c r="C1869" s="1" t="s">
        <v>2983</v>
      </c>
      <c r="D1869" s="5">
        <v>4.8499999999999996</v>
      </c>
      <c r="E1869" s="36"/>
    </row>
    <row r="1870" spans="1:5" customFormat="1" ht="14.5" x14ac:dyDescent="0.35">
      <c r="A1870" s="124" t="s">
        <v>772</v>
      </c>
      <c r="B1870" s="12" t="s">
        <v>2984</v>
      </c>
      <c r="C1870" s="1" t="s">
        <v>2985</v>
      </c>
      <c r="D1870" s="5">
        <v>7.8</v>
      </c>
      <c r="E1870" s="36"/>
    </row>
    <row r="1871" spans="1:5" customFormat="1" ht="14.5" x14ac:dyDescent="0.35">
      <c r="A1871" s="124" t="s">
        <v>772</v>
      </c>
      <c r="B1871" s="12" t="s">
        <v>2986</v>
      </c>
      <c r="C1871" s="1" t="s">
        <v>2987</v>
      </c>
      <c r="D1871" s="5">
        <v>7.8</v>
      </c>
      <c r="E1871" s="36"/>
    </row>
    <row r="1872" spans="1:5" customFormat="1" ht="14.5" x14ac:dyDescent="0.35">
      <c r="A1872" s="124" t="s">
        <v>772</v>
      </c>
      <c r="B1872" s="12" t="s">
        <v>2988</v>
      </c>
      <c r="C1872" s="1" t="s">
        <v>2989</v>
      </c>
      <c r="D1872" s="5">
        <v>11.4</v>
      </c>
      <c r="E1872" s="36"/>
    </row>
    <row r="1873" spans="1:5" customFormat="1" ht="14.5" x14ac:dyDescent="0.35">
      <c r="A1873" s="124" t="s">
        <v>772</v>
      </c>
      <c r="B1873" s="12" t="s">
        <v>2990</v>
      </c>
      <c r="C1873" s="1" t="s">
        <v>2991</v>
      </c>
      <c r="D1873" s="5">
        <v>4.8499999999999996</v>
      </c>
      <c r="E1873" s="36"/>
    </row>
    <row r="1874" spans="1:5" customFormat="1" ht="14.5" x14ac:dyDescent="0.35">
      <c r="A1874" s="124" t="s">
        <v>772</v>
      </c>
      <c r="B1874" s="12" t="s">
        <v>2992</v>
      </c>
      <c r="C1874" s="1" t="s">
        <v>2993</v>
      </c>
      <c r="D1874" s="5">
        <v>9</v>
      </c>
      <c r="E1874" s="36"/>
    </row>
    <row r="1875" spans="1:5" customFormat="1" ht="14.5" x14ac:dyDescent="0.35">
      <c r="A1875" s="124" t="s">
        <v>772</v>
      </c>
      <c r="B1875" s="12" t="s">
        <v>2994</v>
      </c>
      <c r="C1875" s="1" t="s">
        <v>2995</v>
      </c>
      <c r="D1875" s="5">
        <v>6.35</v>
      </c>
      <c r="E1875" s="36"/>
    </row>
    <row r="1876" spans="1:5" customFormat="1" ht="14.5" x14ac:dyDescent="0.35">
      <c r="A1876" s="124" t="s">
        <v>772</v>
      </c>
      <c r="B1876" s="12" t="s">
        <v>2996</v>
      </c>
      <c r="C1876" s="1" t="s">
        <v>2997</v>
      </c>
      <c r="D1876" s="5">
        <v>7.35</v>
      </c>
      <c r="E1876" s="36"/>
    </row>
    <row r="1877" spans="1:5" customFormat="1" ht="14.5" x14ac:dyDescent="0.35">
      <c r="A1877" s="124" t="s">
        <v>772</v>
      </c>
      <c r="B1877" s="12" t="s">
        <v>2998</v>
      </c>
      <c r="C1877" s="1" t="s">
        <v>2999</v>
      </c>
      <c r="D1877" s="5">
        <v>8.9</v>
      </c>
      <c r="E1877" s="36"/>
    </row>
    <row r="1878" spans="1:5" customFormat="1" ht="14.5" x14ac:dyDescent="0.35">
      <c r="A1878" s="124" t="s">
        <v>772</v>
      </c>
      <c r="B1878" s="12" t="s">
        <v>3000</v>
      </c>
      <c r="C1878" s="1" t="s">
        <v>3001</v>
      </c>
      <c r="D1878" s="5">
        <v>6.2</v>
      </c>
      <c r="E1878" s="36"/>
    </row>
    <row r="1879" spans="1:5" customFormat="1" ht="14.5" x14ac:dyDescent="0.35">
      <c r="A1879" s="124" t="s">
        <v>772</v>
      </c>
      <c r="B1879" s="12" t="s">
        <v>3002</v>
      </c>
      <c r="C1879" s="1" t="s">
        <v>3003</v>
      </c>
      <c r="D1879" s="5">
        <v>5</v>
      </c>
      <c r="E1879" s="36"/>
    </row>
    <row r="1880" spans="1:5" customFormat="1" ht="14.5" x14ac:dyDescent="0.35">
      <c r="A1880" s="124" t="s">
        <v>772</v>
      </c>
      <c r="B1880" s="12" t="s">
        <v>3004</v>
      </c>
      <c r="C1880" s="1" t="s">
        <v>3005</v>
      </c>
      <c r="D1880" s="5">
        <v>12.9</v>
      </c>
      <c r="E1880" s="36"/>
    </row>
    <row r="1881" spans="1:5" customFormat="1" ht="14.5" x14ac:dyDescent="0.35">
      <c r="A1881" s="124" t="s">
        <v>772</v>
      </c>
      <c r="B1881" s="12" t="s">
        <v>3006</v>
      </c>
      <c r="C1881" s="1" t="s">
        <v>3007</v>
      </c>
      <c r="D1881" s="5">
        <v>20</v>
      </c>
      <c r="E1881" s="36"/>
    </row>
    <row r="1882" spans="1:5" customFormat="1" ht="14.5" x14ac:dyDescent="0.35">
      <c r="A1882" s="124" t="s">
        <v>772</v>
      </c>
      <c r="B1882" s="12" t="s">
        <v>3008</v>
      </c>
      <c r="C1882" s="1" t="s">
        <v>3009</v>
      </c>
      <c r="D1882" s="5">
        <v>31</v>
      </c>
      <c r="E1882" s="36"/>
    </row>
    <row r="1883" spans="1:5" customFormat="1" ht="14.5" x14ac:dyDescent="0.35">
      <c r="A1883" s="124" t="s">
        <v>772</v>
      </c>
      <c r="B1883" s="12" t="s">
        <v>3010</v>
      </c>
      <c r="C1883" s="1" t="s">
        <v>3011</v>
      </c>
      <c r="D1883" s="5">
        <v>37.5</v>
      </c>
      <c r="E1883" s="36"/>
    </row>
    <row r="1884" spans="1:5" customFormat="1" ht="14.5" x14ac:dyDescent="0.35">
      <c r="A1884" s="124" t="s">
        <v>772</v>
      </c>
      <c r="B1884" s="12" t="s">
        <v>3012</v>
      </c>
      <c r="C1884" s="1" t="s">
        <v>3013</v>
      </c>
      <c r="D1884" s="5">
        <v>37.5</v>
      </c>
      <c r="E1884" s="36"/>
    </row>
    <row r="1885" spans="1:5" customFormat="1" ht="14.5" x14ac:dyDescent="0.35">
      <c r="A1885" s="124" t="s">
        <v>772</v>
      </c>
      <c r="B1885" s="12" t="s">
        <v>3014</v>
      </c>
      <c r="C1885" s="1" t="s">
        <v>3015</v>
      </c>
      <c r="D1885" s="5">
        <v>25.5</v>
      </c>
      <c r="E1885" s="36"/>
    </row>
    <row r="1886" spans="1:5" customFormat="1" ht="14.5" x14ac:dyDescent="0.35">
      <c r="A1886" s="124" t="s">
        <v>772</v>
      </c>
      <c r="B1886" s="12" t="s">
        <v>3016</v>
      </c>
      <c r="C1886" s="1" t="s">
        <v>3017</v>
      </c>
      <c r="D1886" s="5">
        <v>26</v>
      </c>
      <c r="E1886" s="36"/>
    </row>
    <row r="1887" spans="1:5" customFormat="1" ht="14.5" x14ac:dyDescent="0.35">
      <c r="A1887" s="124" t="s">
        <v>772</v>
      </c>
      <c r="B1887" s="12" t="s">
        <v>3018</v>
      </c>
      <c r="C1887" s="1" t="s">
        <v>3019</v>
      </c>
      <c r="D1887" s="5">
        <v>41.25</v>
      </c>
      <c r="E1887" s="36"/>
    </row>
    <row r="1888" spans="1:5" customFormat="1" ht="14.5" x14ac:dyDescent="0.35">
      <c r="A1888" s="124" t="s">
        <v>772</v>
      </c>
      <c r="B1888" s="12" t="s">
        <v>3020</v>
      </c>
      <c r="C1888" s="1" t="s">
        <v>3021</v>
      </c>
      <c r="D1888" s="5">
        <v>71.25</v>
      </c>
      <c r="E1888" s="36"/>
    </row>
    <row r="1889" spans="1:5" customFormat="1" ht="14.5" x14ac:dyDescent="0.35">
      <c r="A1889" s="124" t="s">
        <v>772</v>
      </c>
      <c r="B1889" s="12" t="s">
        <v>3022</v>
      </c>
      <c r="C1889" s="1" t="s">
        <v>3023</v>
      </c>
      <c r="D1889" s="5">
        <v>54.45</v>
      </c>
      <c r="E1889" s="36"/>
    </row>
    <row r="1890" spans="1:5" customFormat="1" ht="14.5" x14ac:dyDescent="0.35">
      <c r="A1890" s="124" t="s">
        <v>772</v>
      </c>
      <c r="B1890" s="12" t="s">
        <v>3024</v>
      </c>
      <c r="C1890" s="1" t="s">
        <v>3025</v>
      </c>
      <c r="D1890" s="5">
        <v>46.15</v>
      </c>
      <c r="E1890" s="36"/>
    </row>
    <row r="1891" spans="1:5" customFormat="1" ht="14.5" x14ac:dyDescent="0.35">
      <c r="A1891" s="124" t="s">
        <v>772</v>
      </c>
      <c r="B1891" s="12" t="s">
        <v>3026</v>
      </c>
      <c r="C1891" s="1" t="s">
        <v>3027</v>
      </c>
      <c r="D1891" s="5">
        <v>51.45</v>
      </c>
      <c r="E1891" s="36"/>
    </row>
    <row r="1892" spans="1:5" x14ac:dyDescent="0.3">
      <c r="A1892" s="124" t="s">
        <v>772</v>
      </c>
      <c r="B1892" s="12" t="s">
        <v>3028</v>
      </c>
      <c r="C1892" s="1" t="s">
        <v>3029</v>
      </c>
      <c r="D1892" s="5">
        <v>69.400000000000006</v>
      </c>
      <c r="E1892" s="36"/>
    </row>
    <row r="1893" spans="1:5" x14ac:dyDescent="0.3">
      <c r="A1893" s="124" t="s">
        <v>772</v>
      </c>
      <c r="B1893" s="12" t="s">
        <v>3030</v>
      </c>
      <c r="C1893" s="1" t="s">
        <v>3031</v>
      </c>
      <c r="D1893" s="5">
        <v>91.5</v>
      </c>
      <c r="E1893" s="36"/>
    </row>
    <row r="1894" spans="1:5" x14ac:dyDescent="0.3">
      <c r="A1894" s="124" t="s">
        <v>772</v>
      </c>
      <c r="B1894" s="12" t="s">
        <v>3032</v>
      </c>
      <c r="C1894" s="1" t="s">
        <v>3033</v>
      </c>
      <c r="D1894" s="5">
        <v>85.3</v>
      </c>
      <c r="E1894" s="36"/>
    </row>
    <row r="1895" spans="1:5" x14ac:dyDescent="0.3">
      <c r="A1895" s="124" t="s">
        <v>772</v>
      </c>
      <c r="B1895" s="12" t="s">
        <v>3034</v>
      </c>
      <c r="C1895" s="1" t="s">
        <v>3035</v>
      </c>
      <c r="D1895" s="5">
        <v>59.35</v>
      </c>
      <c r="E1895" s="36"/>
    </row>
    <row r="1896" spans="1:5" x14ac:dyDescent="0.3">
      <c r="A1896" s="124" t="s">
        <v>772</v>
      </c>
      <c r="B1896" s="12" t="s">
        <v>3036</v>
      </c>
      <c r="C1896" s="1" t="s">
        <v>3037</v>
      </c>
      <c r="D1896" s="5">
        <v>67.400000000000006</v>
      </c>
      <c r="E1896" s="36"/>
    </row>
    <row r="1897" spans="1:5" x14ac:dyDescent="0.3">
      <c r="A1897" s="124" t="s">
        <v>772</v>
      </c>
      <c r="B1897" s="12" t="s">
        <v>3038</v>
      </c>
      <c r="C1897" s="1" t="s">
        <v>3039</v>
      </c>
      <c r="D1897" s="5">
        <v>89.15</v>
      </c>
      <c r="E1897" s="36"/>
    </row>
    <row r="1898" spans="1:5" x14ac:dyDescent="0.3">
      <c r="A1898" s="124" t="s">
        <v>772</v>
      </c>
      <c r="B1898" s="12" t="s">
        <v>3040</v>
      </c>
      <c r="C1898" s="1" t="s">
        <v>3041</v>
      </c>
      <c r="D1898" s="5">
        <v>91.5</v>
      </c>
      <c r="E1898" s="36"/>
    </row>
    <row r="1899" spans="1:5" x14ac:dyDescent="0.3">
      <c r="A1899" s="124" t="s">
        <v>772</v>
      </c>
      <c r="B1899" s="12" t="s">
        <v>3042</v>
      </c>
      <c r="C1899" s="1" t="s">
        <v>3043</v>
      </c>
      <c r="D1899" s="5">
        <v>85.3</v>
      </c>
      <c r="E1899" s="36"/>
    </row>
    <row r="1900" spans="1:5" x14ac:dyDescent="0.3">
      <c r="A1900" s="124" t="s">
        <v>772</v>
      </c>
      <c r="B1900" s="12" t="s">
        <v>3044</v>
      </c>
      <c r="C1900" s="1" t="s">
        <v>3045</v>
      </c>
      <c r="D1900" s="5">
        <v>59.35</v>
      </c>
      <c r="E1900" s="36"/>
    </row>
    <row r="1901" spans="1:5" x14ac:dyDescent="0.3">
      <c r="A1901" s="124" t="s">
        <v>772</v>
      </c>
      <c r="B1901" s="12" t="s">
        <v>3046</v>
      </c>
      <c r="C1901" s="1" t="s">
        <v>3047</v>
      </c>
      <c r="D1901" s="5">
        <v>67.400000000000006</v>
      </c>
      <c r="E1901" s="36"/>
    </row>
    <row r="1902" spans="1:5" x14ac:dyDescent="0.3">
      <c r="A1902" s="124" t="s">
        <v>772</v>
      </c>
      <c r="B1902" s="12" t="s">
        <v>3048</v>
      </c>
      <c r="C1902" s="1" t="s">
        <v>3049</v>
      </c>
      <c r="D1902" s="5">
        <v>89.15</v>
      </c>
      <c r="E1902" s="36"/>
    </row>
    <row r="1903" spans="1:5" x14ac:dyDescent="0.3">
      <c r="A1903" s="124" t="s">
        <v>772</v>
      </c>
      <c r="B1903" s="12" t="s">
        <v>3050</v>
      </c>
      <c r="C1903" s="1" t="s">
        <v>3051</v>
      </c>
      <c r="D1903" s="5">
        <v>46</v>
      </c>
      <c r="E1903" s="36"/>
    </row>
    <row r="1904" spans="1:5" x14ac:dyDescent="0.3">
      <c r="A1904" s="124" t="s">
        <v>772</v>
      </c>
      <c r="B1904" s="12" t="s">
        <v>3052</v>
      </c>
      <c r="C1904" s="1" t="s">
        <v>3053</v>
      </c>
      <c r="D1904" s="5">
        <v>49.65</v>
      </c>
      <c r="E1904" s="36"/>
    </row>
    <row r="1905" spans="1:5" x14ac:dyDescent="0.3">
      <c r="A1905" s="124" t="s">
        <v>772</v>
      </c>
      <c r="B1905" s="12" t="s">
        <v>3054</v>
      </c>
      <c r="C1905" s="1" t="s">
        <v>3055</v>
      </c>
      <c r="D1905" s="5">
        <v>34.35</v>
      </c>
      <c r="E1905" s="36"/>
    </row>
    <row r="1906" spans="1:5" x14ac:dyDescent="0.3">
      <c r="A1906" s="124" t="s">
        <v>772</v>
      </c>
      <c r="B1906" s="12" t="s">
        <v>3056</v>
      </c>
      <c r="C1906" s="1" t="s">
        <v>3057</v>
      </c>
      <c r="D1906" s="5">
        <v>45</v>
      </c>
      <c r="E1906" s="36"/>
    </row>
    <row r="1907" spans="1:5" x14ac:dyDescent="0.3">
      <c r="A1907" s="124" t="s">
        <v>772</v>
      </c>
      <c r="B1907" s="12" t="s">
        <v>3058</v>
      </c>
      <c r="C1907" s="1" t="s">
        <v>3059</v>
      </c>
      <c r="D1907" s="5">
        <v>42</v>
      </c>
      <c r="E1907" s="36"/>
    </row>
    <row r="1908" spans="1:5" x14ac:dyDescent="0.3">
      <c r="A1908" s="124" t="s">
        <v>772</v>
      </c>
      <c r="B1908" s="12" t="s">
        <v>3060</v>
      </c>
      <c r="C1908" s="1" t="s">
        <v>3061</v>
      </c>
      <c r="D1908" s="5">
        <v>49.65</v>
      </c>
      <c r="E1908" s="36"/>
    </row>
    <row r="1909" spans="1:5" x14ac:dyDescent="0.3">
      <c r="A1909" s="124" t="s">
        <v>772</v>
      </c>
      <c r="B1909" s="12" t="s">
        <v>3062</v>
      </c>
      <c r="C1909" s="1" t="s">
        <v>3063</v>
      </c>
      <c r="D1909" s="5">
        <v>66.95</v>
      </c>
      <c r="E1909" s="36"/>
    </row>
    <row r="1910" spans="1:5" x14ac:dyDescent="0.3">
      <c r="A1910" s="124" t="s">
        <v>772</v>
      </c>
      <c r="B1910" s="12" t="s">
        <v>3064</v>
      </c>
      <c r="C1910" s="1" t="s">
        <v>3065</v>
      </c>
      <c r="D1910" s="5">
        <v>66.95</v>
      </c>
      <c r="E1910" s="36"/>
    </row>
    <row r="1911" spans="1:5" x14ac:dyDescent="0.3">
      <c r="A1911" s="124" t="s">
        <v>772</v>
      </c>
      <c r="B1911" s="12" t="s">
        <v>3066</v>
      </c>
      <c r="C1911" s="1" t="s">
        <v>3067</v>
      </c>
      <c r="D1911" s="5">
        <v>11.7</v>
      </c>
      <c r="E1911" s="36"/>
    </row>
    <row r="1912" spans="1:5" x14ac:dyDescent="0.3">
      <c r="A1912" s="124" t="s">
        <v>772</v>
      </c>
      <c r="B1912" s="12" t="s">
        <v>3068</v>
      </c>
      <c r="C1912" s="1" t="s">
        <v>3069</v>
      </c>
      <c r="D1912" s="5">
        <v>11</v>
      </c>
      <c r="E1912" s="36"/>
    </row>
    <row r="1913" spans="1:5" x14ac:dyDescent="0.3">
      <c r="A1913" s="124" t="s">
        <v>772</v>
      </c>
      <c r="B1913" s="12" t="s">
        <v>3070</v>
      </c>
      <c r="C1913" s="1" t="s">
        <v>3071</v>
      </c>
      <c r="D1913" s="5">
        <v>12.7</v>
      </c>
      <c r="E1913" s="36"/>
    </row>
    <row r="1914" spans="1:5" x14ac:dyDescent="0.3">
      <c r="A1914" s="124" t="s">
        <v>772</v>
      </c>
      <c r="B1914" s="12" t="s">
        <v>3072</v>
      </c>
      <c r="C1914" s="1" t="s">
        <v>3073</v>
      </c>
      <c r="D1914" s="5">
        <v>11.7</v>
      </c>
      <c r="E1914" s="36"/>
    </row>
    <row r="1915" spans="1:5" x14ac:dyDescent="0.3">
      <c r="A1915" s="124" t="s">
        <v>772</v>
      </c>
      <c r="B1915" s="12" t="s">
        <v>3074</v>
      </c>
      <c r="C1915" s="1" t="s">
        <v>3075</v>
      </c>
      <c r="D1915" s="5">
        <v>16.899999999999999</v>
      </c>
      <c r="E1915" s="36"/>
    </row>
    <row r="1916" spans="1:5" x14ac:dyDescent="0.3">
      <c r="A1916" s="124" t="s">
        <v>772</v>
      </c>
      <c r="B1916" s="12" t="s">
        <v>3076</v>
      </c>
      <c r="C1916" s="1" t="s">
        <v>3077</v>
      </c>
      <c r="D1916" s="5">
        <v>11.7</v>
      </c>
      <c r="E1916" s="36"/>
    </row>
    <row r="1917" spans="1:5" x14ac:dyDescent="0.3">
      <c r="A1917" s="124" t="s">
        <v>772</v>
      </c>
      <c r="B1917" s="12" t="s">
        <v>3078</v>
      </c>
      <c r="C1917" s="1" t="s">
        <v>3079</v>
      </c>
      <c r="D1917" s="5">
        <v>11</v>
      </c>
      <c r="E1917" s="36"/>
    </row>
    <row r="1918" spans="1:5" x14ac:dyDescent="0.3">
      <c r="A1918" s="124" t="s">
        <v>772</v>
      </c>
      <c r="B1918" s="12" t="s">
        <v>3080</v>
      </c>
      <c r="C1918" s="1" t="s">
        <v>3081</v>
      </c>
      <c r="D1918" s="5">
        <v>12.7</v>
      </c>
      <c r="E1918" s="36"/>
    </row>
    <row r="1919" spans="1:5" x14ac:dyDescent="0.3">
      <c r="A1919" s="124" t="s">
        <v>772</v>
      </c>
      <c r="B1919" s="12" t="s">
        <v>3082</v>
      </c>
      <c r="C1919" s="1" t="s">
        <v>3083</v>
      </c>
      <c r="D1919" s="5">
        <v>11.7</v>
      </c>
      <c r="E1919" s="36"/>
    </row>
    <row r="1920" spans="1:5" x14ac:dyDescent="0.3">
      <c r="A1920" s="124" t="s">
        <v>772</v>
      </c>
      <c r="B1920" s="12" t="s">
        <v>3084</v>
      </c>
      <c r="C1920" s="1" t="s">
        <v>3085</v>
      </c>
      <c r="D1920" s="5">
        <v>9.4</v>
      </c>
      <c r="E1920" s="36"/>
    </row>
    <row r="1921" spans="1:5" x14ac:dyDescent="0.3">
      <c r="A1921" s="124" t="s">
        <v>772</v>
      </c>
      <c r="B1921" s="12" t="s">
        <v>3086</v>
      </c>
      <c r="C1921" s="1" t="s">
        <v>3087</v>
      </c>
      <c r="D1921" s="5">
        <v>18.899999999999999</v>
      </c>
      <c r="E1921" s="36"/>
    </row>
    <row r="1922" spans="1:5" x14ac:dyDescent="0.3">
      <c r="A1922" s="124" t="s">
        <v>772</v>
      </c>
      <c r="B1922" s="12" t="s">
        <v>3088</v>
      </c>
      <c r="C1922" s="1" t="s">
        <v>3089</v>
      </c>
      <c r="D1922" s="5">
        <v>20.5</v>
      </c>
      <c r="E1922" s="36"/>
    </row>
    <row r="1923" spans="1:5" x14ac:dyDescent="0.3">
      <c r="A1923" s="124" t="s">
        <v>772</v>
      </c>
      <c r="B1923" s="12" t="s">
        <v>3090</v>
      </c>
      <c r="C1923" s="1" t="s">
        <v>3091</v>
      </c>
      <c r="D1923" s="5">
        <v>12.3</v>
      </c>
      <c r="E1923" s="36"/>
    </row>
    <row r="1924" spans="1:5" x14ac:dyDescent="0.3">
      <c r="A1924" s="124" t="s">
        <v>772</v>
      </c>
      <c r="B1924" s="12" t="s">
        <v>3092</v>
      </c>
      <c r="C1924" s="1" t="s">
        <v>3093</v>
      </c>
      <c r="D1924" s="5">
        <v>12.3</v>
      </c>
      <c r="E1924" s="36"/>
    </row>
    <row r="1925" spans="1:5" x14ac:dyDescent="0.3">
      <c r="A1925" s="124" t="s">
        <v>772</v>
      </c>
      <c r="B1925" s="12" t="s">
        <v>3094</v>
      </c>
      <c r="C1925" s="1" t="s">
        <v>3095</v>
      </c>
      <c r="D1925" s="5">
        <v>14.5</v>
      </c>
      <c r="E1925" s="36"/>
    </row>
    <row r="1926" spans="1:5" x14ac:dyDescent="0.3">
      <c r="A1926" s="124" t="s">
        <v>772</v>
      </c>
      <c r="B1926" s="12" t="s">
        <v>3096</v>
      </c>
      <c r="C1926" s="1" t="s">
        <v>3097</v>
      </c>
      <c r="D1926" s="5">
        <v>11.6</v>
      </c>
      <c r="E1926" s="36"/>
    </row>
    <row r="1927" spans="1:5" x14ac:dyDescent="0.3">
      <c r="A1927" s="124" t="s">
        <v>772</v>
      </c>
      <c r="B1927" s="12" t="s">
        <v>3098</v>
      </c>
      <c r="C1927" s="1" t="s">
        <v>3099</v>
      </c>
      <c r="D1927" s="5">
        <v>15.6</v>
      </c>
      <c r="E1927" s="36"/>
    </row>
    <row r="1928" spans="1:5" x14ac:dyDescent="0.3">
      <c r="A1928" s="124" t="s">
        <v>772</v>
      </c>
      <c r="B1928" s="12" t="s">
        <v>3100</v>
      </c>
      <c r="C1928" s="1" t="s">
        <v>3101</v>
      </c>
      <c r="D1928" s="5">
        <v>12.3</v>
      </c>
      <c r="E1928" s="36"/>
    </row>
    <row r="1929" spans="1:5" x14ac:dyDescent="0.3">
      <c r="A1929" s="124" t="s">
        <v>772</v>
      </c>
      <c r="B1929" s="12" t="s">
        <v>3102</v>
      </c>
      <c r="C1929" s="1" t="s">
        <v>3103</v>
      </c>
      <c r="D1929" s="5">
        <v>11.6</v>
      </c>
      <c r="E1929" s="36"/>
    </row>
    <row r="1930" spans="1:5" x14ac:dyDescent="0.3">
      <c r="A1930" s="124" t="s">
        <v>772</v>
      </c>
      <c r="B1930" s="12" t="s">
        <v>3104</v>
      </c>
      <c r="C1930" s="1" t="s">
        <v>3105</v>
      </c>
      <c r="D1930" s="5">
        <v>10.5</v>
      </c>
      <c r="E1930" s="36"/>
    </row>
    <row r="1931" spans="1:5" x14ac:dyDescent="0.3">
      <c r="A1931" s="124" t="s">
        <v>772</v>
      </c>
      <c r="B1931" s="12" t="s">
        <v>3106</v>
      </c>
      <c r="C1931" s="1" t="s">
        <v>3107</v>
      </c>
      <c r="D1931" s="5">
        <v>11.4</v>
      </c>
      <c r="E1931" s="36"/>
    </row>
    <row r="1932" spans="1:5" x14ac:dyDescent="0.3">
      <c r="A1932" s="124" t="s">
        <v>772</v>
      </c>
      <c r="B1932" s="12" t="s">
        <v>3108</v>
      </c>
      <c r="C1932" s="1" t="s">
        <v>3109</v>
      </c>
      <c r="D1932" s="5">
        <v>11.4</v>
      </c>
      <c r="E1932" s="36"/>
    </row>
    <row r="1933" spans="1:5" x14ac:dyDescent="0.3">
      <c r="A1933" s="124" t="s">
        <v>772</v>
      </c>
      <c r="B1933" s="12" t="s">
        <v>3110</v>
      </c>
      <c r="C1933" s="1" t="s">
        <v>3111</v>
      </c>
      <c r="D1933" s="5">
        <v>15.2</v>
      </c>
      <c r="E1933" s="36"/>
    </row>
    <row r="1934" spans="1:5" x14ac:dyDescent="0.3">
      <c r="A1934" s="124" t="s">
        <v>772</v>
      </c>
      <c r="B1934" s="12" t="s">
        <v>3112</v>
      </c>
      <c r="C1934" s="1" t="s">
        <v>3113</v>
      </c>
      <c r="D1934" s="5">
        <v>12.4</v>
      </c>
      <c r="E1934" s="36"/>
    </row>
    <row r="1935" spans="1:5" x14ac:dyDescent="0.3">
      <c r="A1935" s="124" t="s">
        <v>772</v>
      </c>
      <c r="B1935" s="12" t="s">
        <v>3114</v>
      </c>
      <c r="C1935" s="1" t="s">
        <v>3115</v>
      </c>
      <c r="D1935" s="5">
        <v>19.649999999999999</v>
      </c>
      <c r="E1935" s="36"/>
    </row>
    <row r="1936" spans="1:5" x14ac:dyDescent="0.3">
      <c r="A1936" s="124" t="s">
        <v>772</v>
      </c>
      <c r="B1936" s="12" t="s">
        <v>3116</v>
      </c>
      <c r="C1936" s="1" t="s">
        <v>3117</v>
      </c>
      <c r="D1936" s="5">
        <v>19.399999999999999</v>
      </c>
      <c r="E1936" s="36"/>
    </row>
    <row r="1937" spans="1:5" x14ac:dyDescent="0.3">
      <c r="A1937" s="124" t="s">
        <v>772</v>
      </c>
      <c r="B1937" s="12" t="s">
        <v>3118</v>
      </c>
      <c r="C1937" s="1" t="s">
        <v>3119</v>
      </c>
      <c r="D1937" s="5">
        <v>15.2</v>
      </c>
      <c r="E1937" s="36"/>
    </row>
    <row r="1938" spans="1:5" x14ac:dyDescent="0.3">
      <c r="A1938" s="124" t="s">
        <v>772</v>
      </c>
      <c r="B1938" s="12" t="s">
        <v>3120</v>
      </c>
      <c r="C1938" s="1" t="s">
        <v>3121</v>
      </c>
      <c r="D1938" s="5">
        <v>12.4</v>
      </c>
      <c r="E1938" s="36"/>
    </row>
    <row r="1939" spans="1:5" x14ac:dyDescent="0.3">
      <c r="A1939" s="124" t="s">
        <v>772</v>
      </c>
      <c r="B1939" s="12" t="s">
        <v>3122</v>
      </c>
      <c r="C1939" s="1" t="s">
        <v>3123</v>
      </c>
      <c r="D1939" s="5">
        <v>19.649999999999999</v>
      </c>
      <c r="E1939" s="36"/>
    </row>
    <row r="1940" spans="1:5" x14ac:dyDescent="0.3">
      <c r="A1940" s="124" t="s">
        <v>772</v>
      </c>
      <c r="B1940" s="12" t="s">
        <v>3124</v>
      </c>
      <c r="C1940" s="1" t="s">
        <v>3125</v>
      </c>
      <c r="D1940" s="5">
        <v>19</v>
      </c>
      <c r="E1940" s="36"/>
    </row>
    <row r="1941" spans="1:5" x14ac:dyDescent="0.3">
      <c r="A1941" s="124" t="s">
        <v>772</v>
      </c>
      <c r="B1941" s="12" t="s">
        <v>3126</v>
      </c>
      <c r="C1941" s="1" t="s">
        <v>3127</v>
      </c>
      <c r="D1941" s="5">
        <v>21.4</v>
      </c>
      <c r="E1941" s="36"/>
    </row>
    <row r="1942" spans="1:5" x14ac:dyDescent="0.3">
      <c r="A1942" s="124" t="s">
        <v>772</v>
      </c>
      <c r="B1942" s="12" t="s">
        <v>3128</v>
      </c>
      <c r="C1942" s="1" t="s">
        <v>3129</v>
      </c>
      <c r="D1942" s="5">
        <v>10</v>
      </c>
      <c r="E1942" s="36"/>
    </row>
    <row r="1943" spans="1:5" x14ac:dyDescent="0.3">
      <c r="A1943" s="124" t="s">
        <v>772</v>
      </c>
      <c r="B1943" s="12" t="s">
        <v>3130</v>
      </c>
      <c r="C1943" s="1" t="s">
        <v>3131</v>
      </c>
      <c r="D1943" s="5">
        <v>10</v>
      </c>
      <c r="E1943" s="36"/>
    </row>
    <row r="1944" spans="1:5" x14ac:dyDescent="0.3">
      <c r="A1944" s="124" t="s">
        <v>772</v>
      </c>
      <c r="B1944" s="12" t="s">
        <v>3132</v>
      </c>
      <c r="C1944" s="1" t="s">
        <v>3133</v>
      </c>
      <c r="D1944" s="5">
        <v>10</v>
      </c>
      <c r="E1944" s="36"/>
    </row>
    <row r="1945" spans="1:5" x14ac:dyDescent="0.3">
      <c r="A1945" s="124" t="s">
        <v>772</v>
      </c>
      <c r="B1945" s="12" t="s">
        <v>3134</v>
      </c>
      <c r="C1945" s="1" t="s">
        <v>3135</v>
      </c>
      <c r="D1945" s="5">
        <v>14</v>
      </c>
      <c r="E1945" s="36"/>
    </row>
    <row r="1946" spans="1:5" x14ac:dyDescent="0.3">
      <c r="A1946" s="124" t="s">
        <v>772</v>
      </c>
      <c r="B1946" s="12" t="s">
        <v>3136</v>
      </c>
      <c r="C1946" s="1" t="s">
        <v>3137</v>
      </c>
      <c r="D1946" s="5">
        <v>22.35</v>
      </c>
      <c r="E1946" s="36"/>
    </row>
    <row r="1947" spans="1:5" x14ac:dyDescent="0.3">
      <c r="A1947" s="124" t="s">
        <v>772</v>
      </c>
      <c r="B1947" s="12" t="s">
        <v>1278</v>
      </c>
      <c r="C1947" s="1" t="s">
        <v>1279</v>
      </c>
      <c r="D1947" s="5">
        <v>16.5</v>
      </c>
      <c r="E1947" s="36"/>
    </row>
    <row r="1948" spans="1:5" x14ac:dyDescent="0.3">
      <c r="A1948" s="124" t="s">
        <v>772</v>
      </c>
      <c r="B1948" s="12" t="s">
        <v>3138</v>
      </c>
      <c r="C1948" s="1" t="s">
        <v>3139</v>
      </c>
      <c r="D1948" s="5">
        <v>26</v>
      </c>
      <c r="E1948" s="36"/>
    </row>
    <row r="1949" spans="1:5" x14ac:dyDescent="0.3">
      <c r="A1949" s="124" t="s">
        <v>772</v>
      </c>
      <c r="B1949" s="12" t="s">
        <v>3140</v>
      </c>
      <c r="C1949" s="1" t="s">
        <v>3141</v>
      </c>
      <c r="D1949" s="5">
        <v>10</v>
      </c>
      <c r="E1949" s="36"/>
    </row>
    <row r="1950" spans="1:5" x14ac:dyDescent="0.3">
      <c r="A1950" s="124" t="s">
        <v>772</v>
      </c>
      <c r="B1950" s="12" t="s">
        <v>3142</v>
      </c>
      <c r="C1950" s="1" t="s">
        <v>3143</v>
      </c>
      <c r="D1950" s="5">
        <v>10</v>
      </c>
      <c r="E1950" s="36"/>
    </row>
    <row r="1951" spans="1:5" x14ac:dyDescent="0.3">
      <c r="A1951" s="124" t="s">
        <v>772</v>
      </c>
      <c r="B1951" s="12" t="s">
        <v>3144</v>
      </c>
      <c r="C1951" s="1" t="s">
        <v>3145</v>
      </c>
      <c r="D1951" s="5">
        <v>10</v>
      </c>
      <c r="E1951" s="36"/>
    </row>
    <row r="1952" spans="1:5" x14ac:dyDescent="0.3">
      <c r="A1952" s="124" t="s">
        <v>772</v>
      </c>
      <c r="B1952" s="12" t="s">
        <v>3146</v>
      </c>
      <c r="C1952" s="1" t="s">
        <v>3147</v>
      </c>
      <c r="D1952" s="5">
        <v>10</v>
      </c>
      <c r="E1952" s="36"/>
    </row>
    <row r="1953" spans="1:5" x14ac:dyDescent="0.3">
      <c r="A1953" s="124" t="s">
        <v>772</v>
      </c>
      <c r="B1953" s="12" t="s">
        <v>1280</v>
      </c>
      <c r="C1953" s="1" t="s">
        <v>1281</v>
      </c>
      <c r="D1953" s="5">
        <v>16.5</v>
      </c>
      <c r="E1953" s="36"/>
    </row>
    <row r="1954" spans="1:5" x14ac:dyDescent="0.3">
      <c r="A1954" s="124" t="s">
        <v>772</v>
      </c>
      <c r="B1954" s="12" t="s">
        <v>3148</v>
      </c>
      <c r="C1954" s="1" t="s">
        <v>3149</v>
      </c>
      <c r="D1954" s="5">
        <v>26</v>
      </c>
    </row>
    <row r="1955" spans="1:5" x14ac:dyDescent="0.3">
      <c r="A1955" s="124" t="s">
        <v>772</v>
      </c>
      <c r="B1955" s="12" t="s">
        <v>3150</v>
      </c>
      <c r="C1955" s="1" t="s">
        <v>3151</v>
      </c>
      <c r="D1955" s="5">
        <v>13.35</v>
      </c>
    </row>
    <row r="1956" spans="1:5" x14ac:dyDescent="0.3">
      <c r="A1956" s="124" t="s">
        <v>772</v>
      </c>
      <c r="B1956" s="12" t="s">
        <v>3152</v>
      </c>
      <c r="C1956" s="1" t="s">
        <v>3153</v>
      </c>
      <c r="D1956" s="5">
        <v>15</v>
      </c>
    </row>
    <row r="1957" spans="1:5" x14ac:dyDescent="0.3">
      <c r="A1957" s="124" t="s">
        <v>772</v>
      </c>
      <c r="B1957" s="12" t="s">
        <v>3154</v>
      </c>
      <c r="C1957" s="1" t="s">
        <v>3155</v>
      </c>
      <c r="D1957" s="5">
        <v>13.35</v>
      </c>
    </row>
    <row r="1958" spans="1:5" x14ac:dyDescent="0.3">
      <c r="A1958" s="124" t="s">
        <v>772</v>
      </c>
      <c r="B1958" s="12" t="s">
        <v>3156</v>
      </c>
      <c r="C1958" s="1" t="s">
        <v>3157</v>
      </c>
      <c r="D1958" s="5">
        <v>15</v>
      </c>
    </row>
    <row r="1959" spans="1:5" x14ac:dyDescent="0.3">
      <c r="A1959" s="124" t="s">
        <v>772</v>
      </c>
      <c r="B1959" s="12" t="s">
        <v>1271</v>
      </c>
      <c r="C1959" s="1" t="s">
        <v>3158</v>
      </c>
      <c r="D1959" s="5">
        <v>3</v>
      </c>
    </row>
    <row r="1960" spans="1:5" x14ac:dyDescent="0.3">
      <c r="A1960" s="124" t="s">
        <v>772</v>
      </c>
      <c r="B1960" s="12" t="s">
        <v>3159</v>
      </c>
      <c r="C1960" s="1" t="s">
        <v>3160</v>
      </c>
      <c r="D1960" s="5">
        <v>12.2</v>
      </c>
    </row>
    <row r="1961" spans="1:5" x14ac:dyDescent="0.3">
      <c r="A1961" s="124" t="s">
        <v>772</v>
      </c>
      <c r="B1961" s="12" t="s">
        <v>3161</v>
      </c>
      <c r="C1961" s="1" t="s">
        <v>3162</v>
      </c>
      <c r="D1961" s="5">
        <v>14.8</v>
      </c>
    </row>
    <row r="1962" spans="1:5" x14ac:dyDescent="0.3">
      <c r="A1962" s="124" t="s">
        <v>772</v>
      </c>
      <c r="B1962" s="12" t="s">
        <v>3163</v>
      </c>
      <c r="C1962" s="1" t="s">
        <v>3164</v>
      </c>
      <c r="D1962" s="5">
        <v>18.149999999999999</v>
      </c>
    </row>
    <row r="1963" spans="1:5" x14ac:dyDescent="0.3">
      <c r="A1963" s="124" t="s">
        <v>772</v>
      </c>
      <c r="B1963" s="12" t="s">
        <v>1272</v>
      </c>
      <c r="C1963" s="1" t="s">
        <v>3165</v>
      </c>
      <c r="D1963" s="5">
        <v>3</v>
      </c>
    </row>
    <row r="1964" spans="1:5" x14ac:dyDescent="0.3">
      <c r="A1964" s="124" t="s">
        <v>772</v>
      </c>
      <c r="B1964" s="12" t="s">
        <v>3166</v>
      </c>
      <c r="C1964" s="1" t="s">
        <v>3167</v>
      </c>
      <c r="D1964" s="5">
        <v>12.2</v>
      </c>
    </row>
    <row r="1965" spans="1:5" x14ac:dyDescent="0.3">
      <c r="A1965" s="124" t="s">
        <v>772</v>
      </c>
      <c r="B1965" s="12" t="s">
        <v>3168</v>
      </c>
      <c r="C1965" s="1" t="s">
        <v>3169</v>
      </c>
      <c r="D1965" s="5">
        <v>14.8</v>
      </c>
    </row>
    <row r="1966" spans="1:5" x14ac:dyDescent="0.3">
      <c r="A1966" s="124" t="s">
        <v>772</v>
      </c>
      <c r="B1966" s="12" t="s">
        <v>3170</v>
      </c>
      <c r="C1966" s="1" t="s">
        <v>3171</v>
      </c>
      <c r="D1966" s="5">
        <v>18.149999999999999</v>
      </c>
    </row>
    <row r="1967" spans="1:5" x14ac:dyDescent="0.3">
      <c r="A1967" s="124" t="s">
        <v>772</v>
      </c>
      <c r="B1967" s="12" t="s">
        <v>3172</v>
      </c>
      <c r="C1967" s="1" t="s">
        <v>3173</v>
      </c>
      <c r="D1967" s="5">
        <v>13.7</v>
      </c>
    </row>
    <row r="1968" spans="1:5" x14ac:dyDescent="0.3">
      <c r="A1968" s="124" t="s">
        <v>772</v>
      </c>
      <c r="B1968" s="12" t="s">
        <v>3174</v>
      </c>
      <c r="C1968" s="1" t="s">
        <v>3175</v>
      </c>
      <c r="D1968" s="5">
        <v>16.75</v>
      </c>
    </row>
    <row r="1969" spans="1:4" x14ac:dyDescent="0.3">
      <c r="A1969" s="124" t="s">
        <v>772</v>
      </c>
      <c r="B1969" s="12" t="s">
        <v>3176</v>
      </c>
      <c r="C1969" s="1" t="s">
        <v>3177</v>
      </c>
      <c r="D1969" s="5">
        <v>14.1</v>
      </c>
    </row>
    <row r="1970" spans="1:4" x14ac:dyDescent="0.3">
      <c r="A1970" s="124" t="s">
        <v>772</v>
      </c>
      <c r="B1970" s="12" t="s">
        <v>3178</v>
      </c>
      <c r="C1970" s="1" t="s">
        <v>3179</v>
      </c>
      <c r="D1970" s="5">
        <v>13.7</v>
      </c>
    </row>
    <row r="1971" spans="1:4" x14ac:dyDescent="0.3">
      <c r="A1971" s="124" t="s">
        <v>772</v>
      </c>
      <c r="B1971" s="12" t="s">
        <v>3180</v>
      </c>
      <c r="C1971" s="1" t="s">
        <v>3181</v>
      </c>
      <c r="D1971" s="5">
        <v>12.9</v>
      </c>
    </row>
    <row r="1972" spans="1:4" x14ac:dyDescent="0.3">
      <c r="A1972" s="124" t="s">
        <v>772</v>
      </c>
      <c r="B1972" s="12" t="s">
        <v>3182</v>
      </c>
      <c r="C1972" s="1" t="s">
        <v>3183</v>
      </c>
      <c r="D1972" s="5">
        <v>13.7</v>
      </c>
    </row>
    <row r="1973" spans="1:4" x14ac:dyDescent="0.3">
      <c r="A1973" s="124" t="s">
        <v>772</v>
      </c>
      <c r="B1973" s="12" t="s">
        <v>3184</v>
      </c>
      <c r="C1973" s="1" t="s">
        <v>3185</v>
      </c>
      <c r="D1973" s="5">
        <v>16.649999999999999</v>
      </c>
    </row>
    <row r="1974" spans="1:4" x14ac:dyDescent="0.3">
      <c r="A1974" s="124" t="s">
        <v>772</v>
      </c>
      <c r="B1974" s="12" t="s">
        <v>3186</v>
      </c>
      <c r="C1974" s="1" t="s">
        <v>3187</v>
      </c>
      <c r="D1974" s="5">
        <v>14.1</v>
      </c>
    </row>
    <row r="1975" spans="1:4" x14ac:dyDescent="0.3">
      <c r="A1975" s="124" t="s">
        <v>772</v>
      </c>
      <c r="B1975" s="12" t="s">
        <v>3188</v>
      </c>
      <c r="C1975" s="1" t="s">
        <v>3189</v>
      </c>
      <c r="D1975" s="5">
        <v>8.35</v>
      </c>
    </row>
    <row r="1976" spans="1:4" x14ac:dyDescent="0.3">
      <c r="A1976" s="124" t="s">
        <v>772</v>
      </c>
      <c r="B1976" s="12" t="s">
        <v>1273</v>
      </c>
      <c r="C1976" s="1" t="s">
        <v>1274</v>
      </c>
      <c r="D1976" s="5">
        <v>3</v>
      </c>
    </row>
    <row r="1977" spans="1:4" x14ac:dyDescent="0.3">
      <c r="A1977" s="124" t="s">
        <v>772</v>
      </c>
      <c r="B1977" s="12" t="s">
        <v>3190</v>
      </c>
      <c r="C1977" s="1" t="s">
        <v>3191</v>
      </c>
      <c r="D1977" s="5">
        <v>12.15</v>
      </c>
    </row>
    <row r="1978" spans="1:4" x14ac:dyDescent="0.3">
      <c r="A1978" s="124" t="s">
        <v>772</v>
      </c>
      <c r="B1978" s="12" t="s">
        <v>3192</v>
      </c>
      <c r="C1978" s="1" t="s">
        <v>3193</v>
      </c>
      <c r="D1978" s="5">
        <v>7.95</v>
      </c>
    </row>
    <row r="1979" spans="1:4" x14ac:dyDescent="0.3">
      <c r="A1979" s="124" t="s">
        <v>772</v>
      </c>
      <c r="B1979" s="12" t="s">
        <v>3194</v>
      </c>
      <c r="C1979" s="1" t="s">
        <v>3195</v>
      </c>
      <c r="D1979" s="5">
        <v>8.35</v>
      </c>
    </row>
    <row r="1980" spans="1:4" x14ac:dyDescent="0.3">
      <c r="A1980" s="124" t="s">
        <v>772</v>
      </c>
      <c r="B1980" s="12" t="s">
        <v>1275</v>
      </c>
      <c r="C1980" s="1" t="s">
        <v>3196</v>
      </c>
      <c r="D1980" s="5">
        <v>3</v>
      </c>
    </row>
    <row r="1981" spans="1:4" x14ac:dyDescent="0.3">
      <c r="A1981" s="124" t="s">
        <v>772</v>
      </c>
      <c r="B1981" s="12" t="s">
        <v>1276</v>
      </c>
      <c r="C1981" s="1" t="s">
        <v>1277</v>
      </c>
      <c r="D1981" s="5">
        <v>3</v>
      </c>
    </row>
    <row r="1982" spans="1:4" x14ac:dyDescent="0.3">
      <c r="A1982" s="124" t="s">
        <v>772</v>
      </c>
      <c r="B1982" s="12" t="s">
        <v>3197</v>
      </c>
      <c r="C1982" s="1" t="s">
        <v>3198</v>
      </c>
      <c r="D1982" s="5">
        <v>11.95</v>
      </c>
    </row>
    <row r="1983" spans="1:4" x14ac:dyDescent="0.3">
      <c r="A1983" s="124" t="s">
        <v>772</v>
      </c>
      <c r="B1983" s="12" t="s">
        <v>823</v>
      </c>
      <c r="C1983" s="1" t="s">
        <v>3199</v>
      </c>
      <c r="D1983" s="5">
        <v>4.7</v>
      </c>
    </row>
    <row r="1984" spans="1:4" x14ac:dyDescent="0.3">
      <c r="A1984" s="124" t="s">
        <v>772</v>
      </c>
      <c r="B1984" s="12" t="s">
        <v>3200</v>
      </c>
      <c r="C1984" s="1" t="s">
        <v>3201</v>
      </c>
      <c r="D1984" s="5">
        <v>8.4499999999999993</v>
      </c>
    </row>
    <row r="1985" spans="1:5" x14ac:dyDescent="0.3">
      <c r="A1985" s="124" t="s">
        <v>772</v>
      </c>
      <c r="B1985" s="12" t="s">
        <v>1259</v>
      </c>
      <c r="C1985" s="1" t="s">
        <v>1260</v>
      </c>
      <c r="D1985" s="5">
        <v>9.6</v>
      </c>
    </row>
    <row r="1986" spans="1:5" x14ac:dyDescent="0.3">
      <c r="A1986" s="124" t="s">
        <v>772</v>
      </c>
      <c r="B1986" s="12" t="s">
        <v>3202</v>
      </c>
      <c r="C1986" s="1" t="s">
        <v>3203</v>
      </c>
      <c r="D1986" s="5">
        <v>16.2</v>
      </c>
    </row>
    <row r="1987" spans="1:5" x14ac:dyDescent="0.3">
      <c r="A1987" s="124" t="s">
        <v>772</v>
      </c>
      <c r="B1987" s="12" t="s">
        <v>3204</v>
      </c>
      <c r="C1987" s="1" t="s">
        <v>3205</v>
      </c>
      <c r="D1987" s="5">
        <v>6.35</v>
      </c>
    </row>
    <row r="1988" spans="1:5" x14ac:dyDescent="0.3">
      <c r="A1988" s="124" t="s">
        <v>772</v>
      </c>
      <c r="B1988" s="12" t="s">
        <v>824</v>
      </c>
      <c r="C1988" s="1" t="s">
        <v>3206</v>
      </c>
      <c r="D1988" s="5">
        <v>8.1999999999999993</v>
      </c>
    </row>
    <row r="1989" spans="1:5" x14ac:dyDescent="0.3">
      <c r="A1989" s="124" t="s">
        <v>772</v>
      </c>
      <c r="B1989" s="12" t="s">
        <v>3207</v>
      </c>
      <c r="C1989" s="1" t="s">
        <v>3208</v>
      </c>
      <c r="D1989" s="5">
        <v>17.05</v>
      </c>
    </row>
    <row r="1990" spans="1:5" x14ac:dyDescent="0.3">
      <c r="A1990" s="124" t="s">
        <v>772</v>
      </c>
      <c r="B1990" s="12" t="s">
        <v>3209</v>
      </c>
      <c r="C1990" s="1" t="s">
        <v>3210</v>
      </c>
      <c r="D1990" s="5">
        <v>15.6</v>
      </c>
    </row>
    <row r="1991" spans="1:5" x14ac:dyDescent="0.3">
      <c r="A1991" s="124" t="s">
        <v>772</v>
      </c>
      <c r="B1991" s="12" t="s">
        <v>3211</v>
      </c>
      <c r="C1991" s="1" t="s">
        <v>3212</v>
      </c>
      <c r="D1991" s="5">
        <v>8.5500000000000007</v>
      </c>
    </row>
    <row r="1992" spans="1:5" x14ac:dyDescent="0.3">
      <c r="A1992" s="124" t="s">
        <v>772</v>
      </c>
      <c r="B1992" s="12" t="s">
        <v>3213</v>
      </c>
      <c r="C1992" s="1" t="s">
        <v>3214</v>
      </c>
      <c r="D1992" s="5">
        <v>10.55</v>
      </c>
    </row>
    <row r="1993" spans="1:5" x14ac:dyDescent="0.3">
      <c r="A1993" s="7"/>
      <c r="B1993" s="7"/>
      <c r="C1993" s="7"/>
      <c r="D1993" s="7"/>
      <c r="E1993" s="7"/>
    </row>
    <row r="1994" spans="1:5" x14ac:dyDescent="0.3">
      <c r="A1994" s="7"/>
      <c r="B1994" s="7"/>
      <c r="C1994" s="7"/>
      <c r="D1994" s="7"/>
      <c r="E1994" s="7"/>
    </row>
    <row r="1995" spans="1:5" x14ac:dyDescent="0.3">
      <c r="A1995" s="161" t="s">
        <v>3215</v>
      </c>
      <c r="B1995" s="162" t="s">
        <v>3215</v>
      </c>
      <c r="C1995" s="162" t="s">
        <v>3215</v>
      </c>
      <c r="D1995" s="163" t="s">
        <v>3215</v>
      </c>
      <c r="E1995" s="36" t="s">
        <v>3215</v>
      </c>
    </row>
  </sheetData>
  <sheetProtection algorithmName="SHA-512" hashValue="3/NLewFDwsi6UvcauD3KgEq3tshcD0W0xxBL9NQPpk1uRdHfICwMudrEXukpAi5OKy8vr5mx5tM/NVQ8GkNkPg==" saltValue="TVG4waMc+YyJuT1bo9nJIw==" spinCount="100000" sheet="1" objects="1" scenarios="1"/>
  <autoFilter ref="A1:F1846" xr:uid="{E85F4848-9044-4B91-86C4-916E81E0AE7B}"/>
  <mergeCells count="2">
    <mergeCell ref="A3:D3"/>
    <mergeCell ref="A4:D4"/>
  </mergeCells>
  <pageMargins left="0.7" right="0.7" top="0.75" bottom="0.75" header="0.3" footer="0.3"/>
  <pageSetup paperSize="1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01256-4487-447D-8F69-21CD90BA58E5}">
  <dimension ref="A2:H161"/>
  <sheetViews>
    <sheetView topLeftCell="A134" workbookViewId="0">
      <selection activeCell="A2" sqref="A2:H161"/>
    </sheetView>
  </sheetViews>
  <sheetFormatPr defaultRowHeight="14.5" x14ac:dyDescent="0.35"/>
  <cols>
    <col min="1" max="1" width="14.26953125" customWidth="1"/>
    <col min="2" max="2" width="62.36328125" customWidth="1"/>
  </cols>
  <sheetData>
    <row r="2" spans="1:8" x14ac:dyDescent="0.35">
      <c r="A2">
        <v>3019</v>
      </c>
      <c r="C2">
        <v>5</v>
      </c>
      <c r="D2">
        <v>5</v>
      </c>
      <c r="E2">
        <v>5</v>
      </c>
      <c r="F2">
        <v>5</v>
      </c>
      <c r="G2">
        <v>5</v>
      </c>
      <c r="H2">
        <v>5</v>
      </c>
    </row>
    <row r="3" spans="1:8" x14ac:dyDescent="0.35">
      <c r="A3">
        <v>3021</v>
      </c>
      <c r="C3">
        <v>2.7</v>
      </c>
      <c r="D3">
        <v>2.7</v>
      </c>
      <c r="E3">
        <v>2.7</v>
      </c>
      <c r="F3">
        <v>2.7</v>
      </c>
      <c r="G3">
        <v>2.7</v>
      </c>
      <c r="H3">
        <v>2.7</v>
      </c>
    </row>
    <row r="4" spans="1:8" x14ac:dyDescent="0.35">
      <c r="A4">
        <v>3022</v>
      </c>
      <c r="C4">
        <v>2.25</v>
      </c>
      <c r="D4">
        <v>2.25</v>
      </c>
      <c r="E4">
        <v>2.25</v>
      </c>
      <c r="F4">
        <v>2.25</v>
      </c>
      <c r="G4">
        <v>2.25</v>
      </c>
      <c r="H4">
        <v>2.25</v>
      </c>
    </row>
    <row r="5" spans="1:8" x14ac:dyDescent="0.35">
      <c r="A5">
        <v>3023</v>
      </c>
      <c r="C5">
        <v>2.8</v>
      </c>
      <c r="D5">
        <v>2.8</v>
      </c>
      <c r="E5">
        <v>2.8</v>
      </c>
      <c r="F5">
        <v>2.8</v>
      </c>
      <c r="G5">
        <v>2.8</v>
      </c>
      <c r="H5">
        <v>2.8</v>
      </c>
    </row>
    <row r="6" spans="1:8" x14ac:dyDescent="0.35">
      <c r="A6">
        <v>3024</v>
      </c>
      <c r="C6">
        <v>4.95</v>
      </c>
      <c r="D6">
        <v>4.95</v>
      </c>
      <c r="E6">
        <v>4.95</v>
      </c>
      <c r="F6">
        <v>4.95</v>
      </c>
      <c r="G6">
        <v>4.95</v>
      </c>
      <c r="H6">
        <v>4.95</v>
      </c>
    </row>
    <row r="7" spans="1:8" x14ac:dyDescent="0.35">
      <c r="A7">
        <v>3025</v>
      </c>
      <c r="C7">
        <v>2.4500000000000002</v>
      </c>
      <c r="D7">
        <v>2.4500000000000002</v>
      </c>
      <c r="E7">
        <v>2.4500000000000002</v>
      </c>
      <c r="F7">
        <v>2.4500000000000002</v>
      </c>
      <c r="G7">
        <v>2.4500000000000002</v>
      </c>
      <c r="H7">
        <v>2.4500000000000002</v>
      </c>
    </row>
    <row r="8" spans="1:8" x14ac:dyDescent="0.35">
      <c r="A8">
        <v>3027</v>
      </c>
      <c r="C8">
        <v>2.15</v>
      </c>
      <c r="D8">
        <v>2.15</v>
      </c>
      <c r="E8">
        <v>2.15</v>
      </c>
      <c r="F8">
        <v>2.15</v>
      </c>
      <c r="G8">
        <v>2.15</v>
      </c>
      <c r="H8">
        <v>2.15</v>
      </c>
    </row>
    <row r="9" spans="1:8" x14ac:dyDescent="0.35">
      <c r="A9">
        <v>3028</v>
      </c>
      <c r="C9">
        <v>2.15</v>
      </c>
      <c r="D9">
        <v>2.15</v>
      </c>
      <c r="E9">
        <v>2.15</v>
      </c>
      <c r="F9">
        <v>2.15</v>
      </c>
      <c r="G9">
        <v>2.15</v>
      </c>
      <c r="H9">
        <v>2.15</v>
      </c>
    </row>
    <row r="10" spans="1:8" x14ac:dyDescent="0.35">
      <c r="A10">
        <v>3029</v>
      </c>
      <c r="C10">
        <v>3.1</v>
      </c>
      <c r="D10">
        <v>3.1</v>
      </c>
      <c r="E10">
        <v>3.1</v>
      </c>
      <c r="F10">
        <v>3.1</v>
      </c>
      <c r="G10">
        <v>3.1</v>
      </c>
      <c r="H10">
        <v>3.1</v>
      </c>
    </row>
    <row r="11" spans="1:8" x14ac:dyDescent="0.35">
      <c r="A11">
        <v>3030</v>
      </c>
      <c r="C11">
        <v>3.8</v>
      </c>
      <c r="D11">
        <v>3.8</v>
      </c>
      <c r="E11">
        <v>3.8</v>
      </c>
      <c r="F11">
        <v>3.8</v>
      </c>
      <c r="G11">
        <v>3.8</v>
      </c>
      <c r="H11">
        <v>3.8</v>
      </c>
    </row>
    <row r="12" spans="1:8" x14ac:dyDescent="0.35">
      <c r="A12">
        <v>3059</v>
      </c>
      <c r="C12">
        <v>2.85</v>
      </c>
      <c r="D12">
        <v>2.85</v>
      </c>
      <c r="E12">
        <v>2.85</v>
      </c>
      <c r="F12">
        <v>2.85</v>
      </c>
      <c r="G12">
        <v>2.85</v>
      </c>
      <c r="H12">
        <v>2.85</v>
      </c>
    </row>
    <row r="13" spans="1:8" x14ac:dyDescent="0.35">
      <c r="A13">
        <v>3260</v>
      </c>
      <c r="C13">
        <v>9.9499999999999993</v>
      </c>
      <c r="D13">
        <v>9.9499999999999993</v>
      </c>
      <c r="E13">
        <v>9.9499999999999993</v>
      </c>
      <c r="F13">
        <v>9.9499999999999993</v>
      </c>
      <c r="G13">
        <v>9.9499999999999993</v>
      </c>
      <c r="H13">
        <v>9.9499999999999993</v>
      </c>
    </row>
    <row r="14" spans="1:8" x14ac:dyDescent="0.35">
      <c r="A14">
        <v>3791</v>
      </c>
      <c r="C14">
        <v>5.15</v>
      </c>
      <c r="D14">
        <v>5.15</v>
      </c>
      <c r="E14">
        <v>5.15</v>
      </c>
      <c r="F14">
        <v>5.15</v>
      </c>
      <c r="G14">
        <v>5.15</v>
      </c>
      <c r="H14">
        <v>5.15</v>
      </c>
    </row>
    <row r="15" spans="1:8" x14ac:dyDescent="0.35">
      <c r="A15">
        <v>3795</v>
      </c>
      <c r="C15">
        <v>4.8499999999999996</v>
      </c>
      <c r="D15">
        <v>4.8499999999999996</v>
      </c>
      <c r="E15">
        <v>4.8499999999999996</v>
      </c>
      <c r="F15">
        <v>4.8499999999999996</v>
      </c>
      <c r="G15">
        <v>4.8499999999999996</v>
      </c>
      <c r="H15">
        <v>4.8499999999999996</v>
      </c>
    </row>
    <row r="16" spans="1:8" x14ac:dyDescent="0.35">
      <c r="A16">
        <v>3800</v>
      </c>
      <c r="C16">
        <v>4.8499999999999996</v>
      </c>
      <c r="D16">
        <v>4.8499999999999996</v>
      </c>
      <c r="E16">
        <v>4.8499999999999996</v>
      </c>
      <c r="F16">
        <v>4.8499999999999996</v>
      </c>
      <c r="G16">
        <v>4.8499999999999996</v>
      </c>
      <c r="H16">
        <v>4.8499999999999996</v>
      </c>
    </row>
    <row r="17" spans="1:8" x14ac:dyDescent="0.35">
      <c r="A17">
        <v>3802</v>
      </c>
      <c r="C17">
        <v>2.85</v>
      </c>
      <c r="D17">
        <v>2.85</v>
      </c>
      <c r="E17">
        <v>2.85</v>
      </c>
      <c r="F17">
        <v>2.85</v>
      </c>
      <c r="G17">
        <v>2.85</v>
      </c>
      <c r="H17">
        <v>2.85</v>
      </c>
    </row>
    <row r="18" spans="1:8" x14ac:dyDescent="0.35">
      <c r="A18">
        <v>3803</v>
      </c>
      <c r="C18">
        <v>2.2000000000000002</v>
      </c>
      <c r="D18">
        <v>2.2000000000000002</v>
      </c>
      <c r="E18">
        <v>2.2000000000000002</v>
      </c>
      <c r="F18">
        <v>2.2000000000000002</v>
      </c>
      <c r="G18">
        <v>2.2000000000000002</v>
      </c>
      <c r="H18">
        <v>2.2000000000000002</v>
      </c>
    </row>
    <row r="19" spans="1:8" x14ac:dyDescent="0.35">
      <c r="A19">
        <v>3805</v>
      </c>
      <c r="C19">
        <v>1.95</v>
      </c>
      <c r="D19">
        <v>1.95</v>
      </c>
      <c r="E19">
        <v>1.95</v>
      </c>
      <c r="F19">
        <v>1.95</v>
      </c>
      <c r="G19">
        <v>1.95</v>
      </c>
      <c r="H19">
        <v>1.95</v>
      </c>
    </row>
    <row r="20" spans="1:8" x14ac:dyDescent="0.35">
      <c r="A20">
        <v>3806</v>
      </c>
      <c r="C20">
        <v>2.4</v>
      </c>
      <c r="D20">
        <v>2.4</v>
      </c>
      <c r="E20">
        <v>2.4</v>
      </c>
      <c r="F20">
        <v>2.4</v>
      </c>
      <c r="G20">
        <v>2.4</v>
      </c>
      <c r="H20">
        <v>2.4</v>
      </c>
    </row>
    <row r="21" spans="1:8" x14ac:dyDescent="0.35">
      <c r="A21">
        <v>3807</v>
      </c>
      <c r="C21">
        <v>1.9</v>
      </c>
      <c r="D21">
        <v>1.9</v>
      </c>
      <c r="E21">
        <v>1.9</v>
      </c>
      <c r="F21">
        <v>1.9</v>
      </c>
      <c r="G21">
        <v>1.9</v>
      </c>
      <c r="H21">
        <v>1.9</v>
      </c>
    </row>
    <row r="22" spans="1:8" x14ac:dyDescent="0.35">
      <c r="A22">
        <v>3812</v>
      </c>
      <c r="C22">
        <v>2.7</v>
      </c>
      <c r="D22">
        <v>2.7</v>
      </c>
      <c r="E22">
        <v>2.7</v>
      </c>
      <c r="F22">
        <v>2.7</v>
      </c>
      <c r="G22">
        <v>2.7</v>
      </c>
      <c r="H22">
        <v>2.7</v>
      </c>
    </row>
    <row r="23" spans="1:8" x14ac:dyDescent="0.35">
      <c r="A23">
        <v>3814</v>
      </c>
      <c r="C23">
        <v>3.1</v>
      </c>
      <c r="D23">
        <v>3.1</v>
      </c>
      <c r="E23">
        <v>3.1</v>
      </c>
      <c r="F23">
        <v>3.1</v>
      </c>
      <c r="G23">
        <v>3.1</v>
      </c>
      <c r="H23">
        <v>3.1</v>
      </c>
    </row>
    <row r="24" spans="1:8" x14ac:dyDescent="0.35">
      <c r="A24">
        <v>3816</v>
      </c>
      <c r="C24">
        <v>2.8</v>
      </c>
      <c r="D24">
        <v>2.8</v>
      </c>
      <c r="E24">
        <v>2.8</v>
      </c>
      <c r="F24">
        <v>2.8</v>
      </c>
      <c r="G24">
        <v>2.8</v>
      </c>
      <c r="H24">
        <v>2.8</v>
      </c>
    </row>
    <row r="25" spans="1:8" x14ac:dyDescent="0.35">
      <c r="A25">
        <v>3817</v>
      </c>
      <c r="C25">
        <v>3</v>
      </c>
      <c r="D25">
        <v>3</v>
      </c>
      <c r="E25">
        <v>3</v>
      </c>
      <c r="F25">
        <v>3</v>
      </c>
      <c r="G25">
        <v>3</v>
      </c>
      <c r="H25">
        <v>3</v>
      </c>
    </row>
    <row r="26" spans="1:8" x14ac:dyDescent="0.35">
      <c r="A26">
        <v>3818</v>
      </c>
      <c r="C26">
        <v>2.65</v>
      </c>
      <c r="D26">
        <v>2.65</v>
      </c>
      <c r="E26">
        <v>2.65</v>
      </c>
      <c r="F26">
        <v>2.65</v>
      </c>
      <c r="G26">
        <v>2.65</v>
      </c>
      <c r="H26">
        <v>2.65</v>
      </c>
    </row>
    <row r="27" spans="1:8" x14ac:dyDescent="0.35">
      <c r="A27">
        <v>3819</v>
      </c>
      <c r="C27">
        <v>1.85</v>
      </c>
      <c r="D27">
        <v>1.85</v>
      </c>
      <c r="E27">
        <v>1.85</v>
      </c>
      <c r="F27">
        <v>1.85</v>
      </c>
      <c r="G27">
        <v>1.85</v>
      </c>
      <c r="H27">
        <v>1.85</v>
      </c>
    </row>
    <row r="28" spans="1:8" x14ac:dyDescent="0.35">
      <c r="A28">
        <v>3821</v>
      </c>
      <c r="C28">
        <v>2.85</v>
      </c>
      <c r="D28">
        <v>2.85</v>
      </c>
      <c r="E28">
        <v>2.85</v>
      </c>
      <c r="F28">
        <v>2.85</v>
      </c>
      <c r="G28">
        <v>2.85</v>
      </c>
      <c r="H28">
        <v>2.85</v>
      </c>
    </row>
    <row r="29" spans="1:8" x14ac:dyDescent="0.35">
      <c r="A29">
        <v>3822</v>
      </c>
      <c r="C29">
        <v>2.15</v>
      </c>
      <c r="D29">
        <v>2.15</v>
      </c>
      <c r="E29">
        <v>2.15</v>
      </c>
      <c r="F29">
        <v>2.15</v>
      </c>
      <c r="G29">
        <v>2.15</v>
      </c>
      <c r="H29">
        <v>2.15</v>
      </c>
    </row>
    <row r="30" spans="1:8" x14ac:dyDescent="0.35">
      <c r="A30">
        <v>3899</v>
      </c>
      <c r="C30">
        <v>2.85</v>
      </c>
      <c r="D30">
        <v>2.85</v>
      </c>
      <c r="E30">
        <v>2.85</v>
      </c>
      <c r="F30">
        <v>2.85</v>
      </c>
      <c r="G30">
        <v>2.85</v>
      </c>
      <c r="H30">
        <v>2.85</v>
      </c>
    </row>
    <row r="31" spans="1:8" x14ac:dyDescent="0.35">
      <c r="A31">
        <v>3919</v>
      </c>
      <c r="C31">
        <v>2.2999999999999998</v>
      </c>
      <c r="D31">
        <v>2.2999999999999998</v>
      </c>
      <c r="E31">
        <v>2.2999999999999998</v>
      </c>
      <c r="F31">
        <v>2.2999999999999998</v>
      </c>
      <c r="G31">
        <v>2.2999999999999998</v>
      </c>
      <c r="H31">
        <v>2.2999999999999998</v>
      </c>
    </row>
    <row r="32" spans="1:8" x14ac:dyDescent="0.35">
      <c r="A32">
        <v>3920</v>
      </c>
      <c r="C32">
        <v>2.2999999999999998</v>
      </c>
      <c r="D32">
        <v>2.2999999999999998</v>
      </c>
      <c r="E32">
        <v>2.2999999999999998</v>
      </c>
      <c r="F32">
        <v>2.2999999999999998</v>
      </c>
      <c r="G32">
        <v>2.2999999999999998</v>
      </c>
      <c r="H32">
        <v>2.2999999999999998</v>
      </c>
    </row>
    <row r="33" spans="1:8" x14ac:dyDescent="0.35">
      <c r="A33">
        <v>3941</v>
      </c>
      <c r="C33">
        <v>2.6</v>
      </c>
      <c r="D33">
        <v>2.6</v>
      </c>
      <c r="E33">
        <v>2.6</v>
      </c>
      <c r="F33">
        <v>2.6</v>
      </c>
      <c r="G33">
        <v>2.6</v>
      </c>
      <c r="H33">
        <v>2.6</v>
      </c>
    </row>
    <row r="34" spans="1:8" x14ac:dyDescent="0.35">
      <c r="A34">
        <v>3942</v>
      </c>
      <c r="C34">
        <v>5.65</v>
      </c>
      <c r="D34">
        <v>5.65</v>
      </c>
      <c r="E34">
        <v>5.65</v>
      </c>
      <c r="F34">
        <v>5.65</v>
      </c>
      <c r="G34">
        <v>5.65</v>
      </c>
      <c r="H34">
        <v>5.65</v>
      </c>
    </row>
    <row r="35" spans="1:8" x14ac:dyDescent="0.35">
      <c r="A35">
        <v>4007</v>
      </c>
      <c r="C35">
        <v>1.95</v>
      </c>
      <c r="D35">
        <v>1.95</v>
      </c>
      <c r="E35">
        <v>1.95</v>
      </c>
      <c r="F35">
        <v>1.95</v>
      </c>
      <c r="G35">
        <v>1.95</v>
      </c>
      <c r="H35">
        <v>1.95</v>
      </c>
    </row>
    <row r="36" spans="1:8" x14ac:dyDescent="0.35">
      <c r="A36">
        <v>4009</v>
      </c>
      <c r="C36">
        <v>1.55</v>
      </c>
      <c r="D36">
        <v>1.55</v>
      </c>
      <c r="E36">
        <v>1.55</v>
      </c>
      <c r="F36">
        <v>1.55</v>
      </c>
      <c r="G36">
        <v>1.55</v>
      </c>
      <c r="H36">
        <v>1.55</v>
      </c>
    </row>
    <row r="37" spans="1:8" x14ac:dyDescent="0.35">
      <c r="A37">
        <v>4010</v>
      </c>
      <c r="C37">
        <v>1.95</v>
      </c>
      <c r="D37">
        <v>1.95</v>
      </c>
      <c r="E37">
        <v>1.95</v>
      </c>
      <c r="F37">
        <v>1.95</v>
      </c>
      <c r="G37">
        <v>1.95</v>
      </c>
      <c r="H37">
        <v>1.95</v>
      </c>
    </row>
    <row r="38" spans="1:8" x14ac:dyDescent="0.35">
      <c r="A38">
        <v>4011</v>
      </c>
      <c r="C38">
        <v>1.4</v>
      </c>
      <c r="D38">
        <v>1.4</v>
      </c>
      <c r="E38">
        <v>1.4</v>
      </c>
      <c r="F38">
        <v>1.4</v>
      </c>
      <c r="G38">
        <v>1.4</v>
      </c>
      <c r="H38">
        <v>1.4</v>
      </c>
    </row>
    <row r="39" spans="1:8" x14ac:dyDescent="0.35">
      <c r="A39">
        <v>4012</v>
      </c>
      <c r="C39">
        <v>1.4</v>
      </c>
      <c r="D39">
        <v>1.4</v>
      </c>
      <c r="E39">
        <v>1.4</v>
      </c>
      <c r="F39">
        <v>1.4</v>
      </c>
      <c r="G39">
        <v>1.4</v>
      </c>
      <c r="H39">
        <v>1.4</v>
      </c>
    </row>
    <row r="40" spans="1:8" x14ac:dyDescent="0.35">
      <c r="A40">
        <v>4014</v>
      </c>
      <c r="C40">
        <v>2.8</v>
      </c>
      <c r="D40">
        <v>2.8</v>
      </c>
      <c r="E40">
        <v>2.8</v>
      </c>
      <c r="F40">
        <v>2.8</v>
      </c>
      <c r="G40">
        <v>2.8</v>
      </c>
      <c r="H40">
        <v>2.8</v>
      </c>
    </row>
    <row r="41" spans="1:8" x14ac:dyDescent="0.35">
      <c r="A41">
        <v>4015</v>
      </c>
      <c r="C41">
        <v>3.6</v>
      </c>
      <c r="D41">
        <v>3.6</v>
      </c>
      <c r="E41">
        <v>3.6</v>
      </c>
      <c r="F41">
        <v>3.6</v>
      </c>
      <c r="G41">
        <v>3.6</v>
      </c>
      <c r="H41">
        <v>3.6</v>
      </c>
    </row>
    <row r="42" spans="1:8" x14ac:dyDescent="0.35">
      <c r="A42">
        <v>4016</v>
      </c>
      <c r="C42">
        <v>3.1</v>
      </c>
      <c r="D42">
        <v>3.1</v>
      </c>
      <c r="E42">
        <v>3.1</v>
      </c>
      <c r="F42">
        <v>3.1</v>
      </c>
      <c r="G42">
        <v>3.1</v>
      </c>
      <c r="H42">
        <v>3.1</v>
      </c>
    </row>
    <row r="43" spans="1:8" x14ac:dyDescent="0.35">
      <c r="A43">
        <v>4019</v>
      </c>
      <c r="C43">
        <v>3.6</v>
      </c>
      <c r="D43">
        <v>3.6</v>
      </c>
      <c r="E43">
        <v>3.6</v>
      </c>
      <c r="F43">
        <v>3.6</v>
      </c>
      <c r="G43">
        <v>3.6</v>
      </c>
      <c r="H43">
        <v>3.6</v>
      </c>
    </row>
    <row r="44" spans="1:8" x14ac:dyDescent="0.35">
      <c r="A44">
        <v>4025</v>
      </c>
      <c r="C44">
        <v>2.75</v>
      </c>
      <c r="D44">
        <v>2.75</v>
      </c>
      <c r="E44">
        <v>2.75</v>
      </c>
      <c r="F44">
        <v>2.75</v>
      </c>
      <c r="G44">
        <v>2.75</v>
      </c>
      <c r="H44">
        <v>2.75</v>
      </c>
    </row>
    <row r="45" spans="1:8" x14ac:dyDescent="0.35">
      <c r="A45">
        <v>4026</v>
      </c>
      <c r="C45">
        <v>3.1</v>
      </c>
      <c r="D45">
        <v>3.1</v>
      </c>
      <c r="E45">
        <v>3.1</v>
      </c>
      <c r="F45">
        <v>3.1</v>
      </c>
      <c r="G45">
        <v>3.1</v>
      </c>
      <c r="H45">
        <v>3.1</v>
      </c>
    </row>
    <row r="46" spans="1:8" x14ac:dyDescent="0.35">
      <c r="A46">
        <v>4028</v>
      </c>
      <c r="C46">
        <v>2.7</v>
      </c>
      <c r="D46">
        <v>2.7</v>
      </c>
      <c r="E46">
        <v>2.7</v>
      </c>
      <c r="F46">
        <v>2.7</v>
      </c>
      <c r="G46">
        <v>2.7</v>
      </c>
      <c r="H46">
        <v>2.7</v>
      </c>
    </row>
    <row r="47" spans="1:8" x14ac:dyDescent="0.35">
      <c r="A47">
        <v>4040</v>
      </c>
      <c r="C47">
        <v>2.2999999999999998</v>
      </c>
      <c r="D47">
        <v>2.2999999999999998</v>
      </c>
      <c r="E47">
        <v>2.2999999999999998</v>
      </c>
      <c r="F47">
        <v>2.2999999999999998</v>
      </c>
      <c r="G47">
        <v>2.2999999999999998</v>
      </c>
      <c r="H47">
        <v>2.2999999999999998</v>
      </c>
    </row>
    <row r="48" spans="1:8" x14ac:dyDescent="0.35">
      <c r="A48">
        <v>4044</v>
      </c>
      <c r="C48">
        <v>3.6</v>
      </c>
      <c r="D48">
        <v>3.6</v>
      </c>
      <c r="E48">
        <v>3.6</v>
      </c>
      <c r="F48">
        <v>3.6</v>
      </c>
      <c r="G48">
        <v>3.6</v>
      </c>
      <c r="H48">
        <v>3.6</v>
      </c>
    </row>
    <row r="49" spans="1:8" x14ac:dyDescent="0.35">
      <c r="A49">
        <v>4050</v>
      </c>
      <c r="C49">
        <v>2.6</v>
      </c>
      <c r="D49">
        <v>2.6</v>
      </c>
      <c r="E49">
        <v>2.6</v>
      </c>
      <c r="F49">
        <v>2.6</v>
      </c>
      <c r="G49">
        <v>2.6</v>
      </c>
      <c r="H49">
        <v>2.6</v>
      </c>
    </row>
    <row r="50" spans="1:8" x14ac:dyDescent="0.35">
      <c r="A50">
        <v>4052</v>
      </c>
      <c r="C50">
        <v>2.65</v>
      </c>
      <c r="D50">
        <v>2.65</v>
      </c>
      <c r="E50">
        <v>2.65</v>
      </c>
      <c r="F50">
        <v>2.65</v>
      </c>
      <c r="G50">
        <v>2.65</v>
      </c>
      <c r="H50">
        <v>2.65</v>
      </c>
    </row>
    <row r="51" spans="1:8" x14ac:dyDescent="0.35">
      <c r="A51">
        <v>4053</v>
      </c>
      <c r="C51">
        <v>2.6</v>
      </c>
      <c r="D51">
        <v>2.6</v>
      </c>
      <c r="E51">
        <v>2.6</v>
      </c>
      <c r="F51">
        <v>2.6</v>
      </c>
      <c r="G51">
        <v>2.6</v>
      </c>
      <c r="H51">
        <v>2.6</v>
      </c>
    </row>
    <row r="52" spans="1:8" x14ac:dyDescent="0.35">
      <c r="A52">
        <v>4055</v>
      </c>
      <c r="C52">
        <v>5.7</v>
      </c>
      <c r="D52">
        <v>5.7</v>
      </c>
      <c r="E52">
        <v>5.7</v>
      </c>
      <c r="F52">
        <v>5.7</v>
      </c>
      <c r="G52">
        <v>5.7</v>
      </c>
      <c r="H52">
        <v>5.7</v>
      </c>
    </row>
    <row r="53" spans="1:8" x14ac:dyDescent="0.35">
      <c r="A53">
        <v>4057</v>
      </c>
      <c r="C53">
        <v>2.85</v>
      </c>
      <c r="D53">
        <v>2.85</v>
      </c>
      <c r="E53">
        <v>2.85</v>
      </c>
      <c r="F53">
        <v>2.85</v>
      </c>
      <c r="G53">
        <v>2.85</v>
      </c>
      <c r="H53">
        <v>2.85</v>
      </c>
    </row>
    <row r="54" spans="1:8" x14ac:dyDescent="0.35">
      <c r="A54">
        <v>4059</v>
      </c>
      <c r="C54">
        <v>3.1</v>
      </c>
      <c r="D54">
        <v>3.1</v>
      </c>
      <c r="E54">
        <v>3.1</v>
      </c>
      <c r="F54">
        <v>3.1</v>
      </c>
      <c r="G54">
        <v>3.1</v>
      </c>
      <c r="H54">
        <v>3.1</v>
      </c>
    </row>
    <row r="55" spans="1:8" x14ac:dyDescent="0.35">
      <c r="A55">
        <v>4060</v>
      </c>
      <c r="C55">
        <v>2.2999999999999998</v>
      </c>
      <c r="D55">
        <v>2.2999999999999998</v>
      </c>
      <c r="E55">
        <v>2.2999999999999998</v>
      </c>
      <c r="F55">
        <v>2.2999999999999998</v>
      </c>
      <c r="G55">
        <v>2.2999999999999998</v>
      </c>
      <c r="H55">
        <v>2.2999999999999998</v>
      </c>
    </row>
    <row r="56" spans="1:8" x14ac:dyDescent="0.35">
      <c r="A56">
        <v>4072</v>
      </c>
      <c r="C56">
        <v>3.15</v>
      </c>
      <c r="D56">
        <v>3.15</v>
      </c>
      <c r="E56">
        <v>3.15</v>
      </c>
      <c r="F56">
        <v>3.15</v>
      </c>
      <c r="G56">
        <v>3.15</v>
      </c>
      <c r="H56">
        <v>3.15</v>
      </c>
    </row>
    <row r="57" spans="1:8" x14ac:dyDescent="0.35">
      <c r="A57">
        <v>4073</v>
      </c>
      <c r="C57">
        <v>2.95</v>
      </c>
      <c r="D57">
        <v>2.95</v>
      </c>
      <c r="E57">
        <v>2.95</v>
      </c>
      <c r="F57">
        <v>2.95</v>
      </c>
      <c r="G57">
        <v>2.95</v>
      </c>
      <c r="H57">
        <v>2.95</v>
      </c>
    </row>
    <row r="58" spans="1:8" x14ac:dyDescent="0.35">
      <c r="A58">
        <v>4074</v>
      </c>
      <c r="C58">
        <v>2.5499999999999998</v>
      </c>
      <c r="D58">
        <v>2.5499999999999998</v>
      </c>
      <c r="E58">
        <v>2.5499999999999998</v>
      </c>
      <c r="F58">
        <v>2.5499999999999998</v>
      </c>
      <c r="G58">
        <v>2.5499999999999998</v>
      </c>
      <c r="H58">
        <v>2.5499999999999998</v>
      </c>
    </row>
    <row r="59" spans="1:8" x14ac:dyDescent="0.35">
      <c r="A59">
        <v>4075</v>
      </c>
      <c r="C59">
        <v>2.95</v>
      </c>
      <c r="D59">
        <v>2.95</v>
      </c>
      <c r="E59">
        <v>2.95</v>
      </c>
      <c r="F59">
        <v>2.95</v>
      </c>
      <c r="G59">
        <v>2.95</v>
      </c>
      <c r="H59">
        <v>2.95</v>
      </c>
    </row>
    <row r="60" spans="1:8" x14ac:dyDescent="0.35">
      <c r="A60">
        <v>4076</v>
      </c>
      <c r="C60">
        <v>3.35</v>
      </c>
      <c r="D60">
        <v>3.35</v>
      </c>
      <c r="E60">
        <v>3.35</v>
      </c>
      <c r="F60">
        <v>3.35</v>
      </c>
      <c r="G60">
        <v>3.35</v>
      </c>
      <c r="H60">
        <v>3.35</v>
      </c>
    </row>
    <row r="61" spans="1:8" x14ac:dyDescent="0.35">
      <c r="A61">
        <v>4077</v>
      </c>
      <c r="C61">
        <v>3.1</v>
      </c>
      <c r="D61">
        <v>3.1</v>
      </c>
      <c r="E61">
        <v>3.1</v>
      </c>
      <c r="F61">
        <v>3.1</v>
      </c>
      <c r="G61">
        <v>3.1</v>
      </c>
      <c r="H61">
        <v>3.1</v>
      </c>
    </row>
    <row r="62" spans="1:8" x14ac:dyDescent="0.35">
      <c r="A62">
        <v>4078</v>
      </c>
      <c r="C62">
        <v>2.35</v>
      </c>
      <c r="D62">
        <v>2.35</v>
      </c>
      <c r="E62">
        <v>2.35</v>
      </c>
      <c r="F62">
        <v>2.35</v>
      </c>
      <c r="G62">
        <v>2.35</v>
      </c>
      <c r="H62">
        <v>2.35</v>
      </c>
    </row>
    <row r="63" spans="1:8" x14ac:dyDescent="0.35">
      <c r="A63">
        <v>4079</v>
      </c>
      <c r="C63">
        <v>2.9</v>
      </c>
      <c r="D63">
        <v>2.9</v>
      </c>
      <c r="E63">
        <v>2.9</v>
      </c>
      <c r="F63">
        <v>2.9</v>
      </c>
      <c r="G63">
        <v>2.9</v>
      </c>
      <c r="H63">
        <v>2.9</v>
      </c>
    </row>
    <row r="64" spans="1:8" x14ac:dyDescent="0.35">
      <c r="A64">
        <v>4080</v>
      </c>
      <c r="C64">
        <v>3</v>
      </c>
      <c r="D64">
        <v>3</v>
      </c>
      <c r="E64">
        <v>3</v>
      </c>
      <c r="F64">
        <v>3</v>
      </c>
      <c r="G64">
        <v>3</v>
      </c>
      <c r="H64">
        <v>3</v>
      </c>
    </row>
    <row r="65" spans="1:8" x14ac:dyDescent="0.35">
      <c r="A65">
        <v>4083</v>
      </c>
      <c r="C65">
        <v>4.8499999999999996</v>
      </c>
      <c r="D65">
        <v>4.8499999999999996</v>
      </c>
      <c r="E65">
        <v>4.8499999999999996</v>
      </c>
      <c r="F65">
        <v>4.8499999999999996</v>
      </c>
      <c r="G65">
        <v>4.8499999999999996</v>
      </c>
      <c r="H65">
        <v>4.8499999999999996</v>
      </c>
    </row>
    <row r="66" spans="1:8" x14ac:dyDescent="0.35">
      <c r="A66">
        <v>4086</v>
      </c>
      <c r="C66">
        <v>2.75</v>
      </c>
      <c r="D66">
        <v>2.75</v>
      </c>
      <c r="E66">
        <v>2.75</v>
      </c>
      <c r="F66">
        <v>2.75</v>
      </c>
      <c r="G66">
        <v>2.75</v>
      </c>
      <c r="H66">
        <v>2.75</v>
      </c>
    </row>
    <row r="67" spans="1:8" x14ac:dyDescent="0.35">
      <c r="A67">
        <v>4087</v>
      </c>
      <c r="C67">
        <v>2.75</v>
      </c>
      <c r="D67">
        <v>2.75</v>
      </c>
      <c r="E67">
        <v>2.75</v>
      </c>
      <c r="F67">
        <v>2.75</v>
      </c>
      <c r="G67">
        <v>2.75</v>
      </c>
      <c r="H67">
        <v>2.75</v>
      </c>
    </row>
    <row r="68" spans="1:8" x14ac:dyDescent="0.35">
      <c r="A68">
        <v>4088</v>
      </c>
      <c r="C68">
        <v>4.4000000000000004</v>
      </c>
      <c r="D68">
        <v>4.4000000000000004</v>
      </c>
      <c r="E68">
        <v>4.4000000000000004</v>
      </c>
      <c r="F68">
        <v>4.4000000000000004</v>
      </c>
      <c r="G68">
        <v>4.4000000000000004</v>
      </c>
      <c r="H68">
        <v>4.4000000000000004</v>
      </c>
    </row>
    <row r="69" spans="1:8" x14ac:dyDescent="0.35">
      <c r="A69">
        <v>4089</v>
      </c>
      <c r="C69">
        <v>4.55</v>
      </c>
      <c r="D69">
        <v>4.55</v>
      </c>
      <c r="E69">
        <v>4.55</v>
      </c>
      <c r="F69">
        <v>4.55</v>
      </c>
      <c r="G69">
        <v>4.55</v>
      </c>
      <c r="H69">
        <v>4.55</v>
      </c>
    </row>
    <row r="70" spans="1:8" x14ac:dyDescent="0.35">
      <c r="A70">
        <v>4090</v>
      </c>
      <c r="C70">
        <v>3.95</v>
      </c>
      <c r="D70">
        <v>3.95</v>
      </c>
      <c r="E70">
        <v>3.95</v>
      </c>
      <c r="F70">
        <v>3.95</v>
      </c>
      <c r="G70">
        <v>3.95</v>
      </c>
      <c r="H70">
        <v>3.95</v>
      </c>
    </row>
    <row r="71" spans="1:8" x14ac:dyDescent="0.35">
      <c r="A71">
        <v>4091</v>
      </c>
      <c r="C71">
        <v>3.5</v>
      </c>
      <c r="D71">
        <v>3.5</v>
      </c>
      <c r="E71">
        <v>3.5</v>
      </c>
      <c r="F71">
        <v>3.5</v>
      </c>
      <c r="G71">
        <v>3.5</v>
      </c>
      <c r="H71">
        <v>3.5</v>
      </c>
    </row>
    <row r="72" spans="1:8" x14ac:dyDescent="0.35">
      <c r="A72">
        <v>4092</v>
      </c>
      <c r="C72">
        <v>2.75</v>
      </c>
      <c r="D72">
        <v>2.75</v>
      </c>
      <c r="E72">
        <v>2.75</v>
      </c>
      <c r="F72">
        <v>2.75</v>
      </c>
      <c r="G72">
        <v>2.75</v>
      </c>
      <c r="H72">
        <v>2.75</v>
      </c>
    </row>
    <row r="73" spans="1:8" x14ac:dyDescent="0.35">
      <c r="A73">
        <v>4093</v>
      </c>
      <c r="C73">
        <v>3.45</v>
      </c>
      <c r="D73">
        <v>3.45</v>
      </c>
      <c r="E73">
        <v>3.45</v>
      </c>
      <c r="F73">
        <v>3.45</v>
      </c>
      <c r="G73">
        <v>3.45</v>
      </c>
      <c r="H73">
        <v>3.45</v>
      </c>
    </row>
    <row r="74" spans="1:8" x14ac:dyDescent="0.35">
      <c r="A74">
        <v>4094</v>
      </c>
      <c r="C74">
        <v>3</v>
      </c>
      <c r="D74">
        <v>3</v>
      </c>
      <c r="E74">
        <v>3</v>
      </c>
      <c r="F74">
        <v>3</v>
      </c>
      <c r="G74">
        <v>3</v>
      </c>
      <c r="H74">
        <v>3</v>
      </c>
    </row>
    <row r="75" spans="1:8" x14ac:dyDescent="0.35">
      <c r="A75">
        <v>4095</v>
      </c>
      <c r="C75">
        <v>4.1500000000000004</v>
      </c>
      <c r="D75">
        <v>4.1500000000000004</v>
      </c>
      <c r="E75">
        <v>4.1500000000000004</v>
      </c>
      <c r="F75">
        <v>4.1500000000000004</v>
      </c>
      <c r="G75">
        <v>4.1500000000000004</v>
      </c>
      <c r="H75">
        <v>4.1500000000000004</v>
      </c>
    </row>
    <row r="76" spans="1:8" x14ac:dyDescent="0.35">
      <c r="A76">
        <v>4096</v>
      </c>
      <c r="C76">
        <v>3.15</v>
      </c>
      <c r="D76">
        <v>3.15</v>
      </c>
      <c r="E76">
        <v>3.15</v>
      </c>
      <c r="F76">
        <v>3.15</v>
      </c>
      <c r="G76">
        <v>3.15</v>
      </c>
      <c r="H76">
        <v>3.15</v>
      </c>
    </row>
    <row r="77" spans="1:8" x14ac:dyDescent="0.35">
      <c r="A77">
        <v>4097</v>
      </c>
      <c r="C77">
        <v>2.6</v>
      </c>
      <c r="D77">
        <v>2.6</v>
      </c>
      <c r="E77">
        <v>2.6</v>
      </c>
      <c r="F77">
        <v>2.6</v>
      </c>
      <c r="G77">
        <v>2.6</v>
      </c>
      <c r="H77">
        <v>2.6</v>
      </c>
    </row>
    <row r="78" spans="1:8" x14ac:dyDescent="0.35">
      <c r="A78">
        <v>4098</v>
      </c>
      <c r="C78">
        <v>2.95</v>
      </c>
      <c r="D78">
        <v>2.95</v>
      </c>
      <c r="E78">
        <v>2.95</v>
      </c>
      <c r="F78">
        <v>2.95</v>
      </c>
      <c r="G78">
        <v>2.95</v>
      </c>
      <c r="H78">
        <v>2.95</v>
      </c>
    </row>
    <row r="79" spans="1:8" x14ac:dyDescent="0.35">
      <c r="A79">
        <v>4099</v>
      </c>
      <c r="C79">
        <v>2.95</v>
      </c>
      <c r="D79">
        <v>2.95</v>
      </c>
      <c r="E79">
        <v>2.95</v>
      </c>
      <c r="F79">
        <v>2.95</v>
      </c>
      <c r="G79">
        <v>2.95</v>
      </c>
      <c r="H79">
        <v>2.95</v>
      </c>
    </row>
    <row r="80" spans="1:8" x14ac:dyDescent="0.35">
      <c r="A80">
        <v>4101</v>
      </c>
      <c r="C80">
        <v>1.4</v>
      </c>
      <c r="D80">
        <v>1.4</v>
      </c>
      <c r="E80">
        <v>1.4</v>
      </c>
      <c r="F80">
        <v>1.4</v>
      </c>
      <c r="G80">
        <v>1.4</v>
      </c>
      <c r="H80">
        <v>1.4</v>
      </c>
    </row>
    <row r="81" spans="1:8" x14ac:dyDescent="0.35">
      <c r="A81">
        <v>4102</v>
      </c>
      <c r="C81">
        <v>3.75</v>
      </c>
      <c r="D81">
        <v>3.75</v>
      </c>
      <c r="E81">
        <v>3.75</v>
      </c>
      <c r="F81">
        <v>3.75</v>
      </c>
      <c r="G81">
        <v>3.75</v>
      </c>
      <c r="H81">
        <v>3.75</v>
      </c>
    </row>
    <row r="82" spans="1:8" x14ac:dyDescent="0.35">
      <c r="A82">
        <v>4103</v>
      </c>
      <c r="C82">
        <v>3.3</v>
      </c>
      <c r="D82">
        <v>3.3</v>
      </c>
      <c r="E82">
        <v>3.3</v>
      </c>
      <c r="F82">
        <v>3.3</v>
      </c>
      <c r="G82">
        <v>3.3</v>
      </c>
      <c r="H82">
        <v>3.3</v>
      </c>
    </row>
    <row r="83" spans="1:8" x14ac:dyDescent="0.35">
      <c r="A83">
        <v>4106</v>
      </c>
      <c r="C83">
        <v>2.75</v>
      </c>
      <c r="D83">
        <v>2.75</v>
      </c>
      <c r="E83">
        <v>2.75</v>
      </c>
      <c r="F83">
        <v>2.75</v>
      </c>
      <c r="G83">
        <v>2.75</v>
      </c>
      <c r="H83">
        <v>2.75</v>
      </c>
    </row>
    <row r="84" spans="1:8" x14ac:dyDescent="0.35">
      <c r="A84">
        <v>4107</v>
      </c>
      <c r="C84">
        <v>2.65</v>
      </c>
      <c r="D84">
        <v>2.65</v>
      </c>
      <c r="E84">
        <v>2.65</v>
      </c>
      <c r="F84">
        <v>2.65</v>
      </c>
      <c r="G84">
        <v>2.65</v>
      </c>
      <c r="H84">
        <v>2.65</v>
      </c>
    </row>
    <row r="85" spans="1:8" x14ac:dyDescent="0.35">
      <c r="A85">
        <v>4108</v>
      </c>
      <c r="C85">
        <v>2.85</v>
      </c>
      <c r="D85">
        <v>2.85</v>
      </c>
      <c r="E85">
        <v>2.85</v>
      </c>
      <c r="F85">
        <v>2.85</v>
      </c>
      <c r="G85">
        <v>2.85</v>
      </c>
      <c r="H85">
        <v>2.85</v>
      </c>
    </row>
    <row r="86" spans="1:8" x14ac:dyDescent="0.35">
      <c r="A86">
        <v>4109</v>
      </c>
      <c r="C86">
        <v>3.25</v>
      </c>
      <c r="D86">
        <v>3.25</v>
      </c>
      <c r="E86">
        <v>3.25</v>
      </c>
      <c r="F86">
        <v>3.25</v>
      </c>
      <c r="G86">
        <v>3.25</v>
      </c>
      <c r="H86">
        <v>3.25</v>
      </c>
    </row>
    <row r="87" spans="1:8" x14ac:dyDescent="0.35">
      <c r="A87">
        <v>4118</v>
      </c>
      <c r="C87">
        <v>3.6</v>
      </c>
      <c r="D87">
        <v>3.6</v>
      </c>
      <c r="E87">
        <v>3.6</v>
      </c>
      <c r="F87">
        <v>3.6</v>
      </c>
      <c r="G87">
        <v>3.6</v>
      </c>
      <c r="H87">
        <v>3.6</v>
      </c>
    </row>
    <row r="88" spans="1:8" x14ac:dyDescent="0.35">
      <c r="A88">
        <v>4119</v>
      </c>
      <c r="C88">
        <v>2.95</v>
      </c>
      <c r="D88">
        <v>2.95</v>
      </c>
      <c r="E88">
        <v>2.95</v>
      </c>
      <c r="F88">
        <v>2.95</v>
      </c>
      <c r="G88">
        <v>2.95</v>
      </c>
      <c r="H88">
        <v>2.95</v>
      </c>
    </row>
    <row r="89" spans="1:8" x14ac:dyDescent="0.35">
      <c r="A89">
        <v>4120</v>
      </c>
      <c r="C89">
        <v>3.6</v>
      </c>
      <c r="D89">
        <v>3.6</v>
      </c>
      <c r="E89">
        <v>3.6</v>
      </c>
      <c r="F89">
        <v>3.6</v>
      </c>
      <c r="G89">
        <v>3.6</v>
      </c>
      <c r="H89">
        <v>3.6</v>
      </c>
    </row>
    <row r="90" spans="1:8" x14ac:dyDescent="0.35">
      <c r="A90">
        <v>4121</v>
      </c>
      <c r="C90">
        <v>3.5</v>
      </c>
      <c r="D90">
        <v>3.5</v>
      </c>
      <c r="E90">
        <v>3.5</v>
      </c>
      <c r="F90">
        <v>3.5</v>
      </c>
      <c r="G90">
        <v>3.5</v>
      </c>
      <c r="H90">
        <v>3.5</v>
      </c>
    </row>
    <row r="91" spans="1:8" x14ac:dyDescent="0.35">
      <c r="A91">
        <v>4123</v>
      </c>
      <c r="C91">
        <v>3.2</v>
      </c>
      <c r="D91">
        <v>3.2</v>
      </c>
      <c r="E91">
        <v>3.2</v>
      </c>
      <c r="F91">
        <v>3.2</v>
      </c>
      <c r="G91">
        <v>3.2</v>
      </c>
      <c r="H91">
        <v>3.2</v>
      </c>
    </row>
    <row r="92" spans="1:8" x14ac:dyDescent="0.35">
      <c r="A92">
        <v>4125</v>
      </c>
      <c r="C92">
        <v>2.95</v>
      </c>
      <c r="D92">
        <v>2.95</v>
      </c>
      <c r="E92">
        <v>2.95</v>
      </c>
      <c r="F92">
        <v>2.95</v>
      </c>
      <c r="G92">
        <v>2.95</v>
      </c>
      <c r="H92">
        <v>2.95</v>
      </c>
    </row>
    <row r="93" spans="1:8" x14ac:dyDescent="0.35">
      <c r="A93">
        <v>4131</v>
      </c>
      <c r="C93">
        <v>3.95</v>
      </c>
      <c r="D93">
        <v>3.95</v>
      </c>
      <c r="E93">
        <v>3.95</v>
      </c>
      <c r="F93">
        <v>3.95</v>
      </c>
      <c r="G93">
        <v>3.95</v>
      </c>
      <c r="H93">
        <v>3.95</v>
      </c>
    </row>
    <row r="94" spans="1:8" x14ac:dyDescent="0.35">
      <c r="A94">
        <v>4132</v>
      </c>
      <c r="C94">
        <v>3.85</v>
      </c>
      <c r="D94">
        <v>3.85</v>
      </c>
      <c r="E94">
        <v>3.85</v>
      </c>
      <c r="F94">
        <v>3.85</v>
      </c>
      <c r="G94">
        <v>3.85</v>
      </c>
      <c r="H94">
        <v>3.85</v>
      </c>
    </row>
    <row r="95" spans="1:8" x14ac:dyDescent="0.35">
      <c r="A95">
        <v>4133</v>
      </c>
      <c r="C95">
        <v>4.1500000000000004</v>
      </c>
      <c r="D95">
        <v>4.1500000000000004</v>
      </c>
      <c r="E95">
        <v>4.1500000000000004</v>
      </c>
      <c r="F95">
        <v>4.1500000000000004</v>
      </c>
      <c r="G95">
        <v>4.1500000000000004</v>
      </c>
      <c r="H95">
        <v>4.1500000000000004</v>
      </c>
    </row>
    <row r="96" spans="1:8" x14ac:dyDescent="0.35">
      <c r="A96">
        <v>4134</v>
      </c>
      <c r="C96">
        <v>4.7</v>
      </c>
      <c r="D96">
        <v>4.7</v>
      </c>
      <c r="E96">
        <v>4.7</v>
      </c>
      <c r="F96">
        <v>4.7</v>
      </c>
      <c r="G96">
        <v>4.7</v>
      </c>
      <c r="H96">
        <v>4.7</v>
      </c>
    </row>
    <row r="97" spans="1:8" x14ac:dyDescent="0.35">
      <c r="A97">
        <v>4135</v>
      </c>
      <c r="C97">
        <v>3.6</v>
      </c>
      <c r="D97">
        <v>3.6</v>
      </c>
      <c r="E97">
        <v>3.6</v>
      </c>
      <c r="F97">
        <v>3.6</v>
      </c>
      <c r="G97">
        <v>3.6</v>
      </c>
      <c r="H97">
        <v>3.6</v>
      </c>
    </row>
    <row r="98" spans="1:8" x14ac:dyDescent="0.35">
      <c r="A98">
        <v>4136</v>
      </c>
      <c r="C98">
        <v>2.8</v>
      </c>
      <c r="D98">
        <v>2.8</v>
      </c>
      <c r="E98">
        <v>2.8</v>
      </c>
      <c r="F98">
        <v>2.8</v>
      </c>
      <c r="G98">
        <v>2.8</v>
      </c>
      <c r="H98">
        <v>2.8</v>
      </c>
    </row>
    <row r="99" spans="1:8" x14ac:dyDescent="0.35">
      <c r="A99">
        <v>4137</v>
      </c>
      <c r="C99">
        <v>2.75</v>
      </c>
      <c r="D99">
        <v>2.75</v>
      </c>
      <c r="E99">
        <v>2.75</v>
      </c>
      <c r="F99">
        <v>2.75</v>
      </c>
      <c r="G99">
        <v>2.75</v>
      </c>
      <c r="H99">
        <v>2.75</v>
      </c>
    </row>
    <row r="100" spans="1:8" x14ac:dyDescent="0.35">
      <c r="A100">
        <v>4138</v>
      </c>
      <c r="C100">
        <v>2.5499999999999998</v>
      </c>
      <c r="D100">
        <v>2.5499999999999998</v>
      </c>
      <c r="E100">
        <v>2.5499999999999998</v>
      </c>
      <c r="F100">
        <v>2.5499999999999998</v>
      </c>
      <c r="G100">
        <v>2.5499999999999998</v>
      </c>
      <c r="H100">
        <v>2.5499999999999998</v>
      </c>
    </row>
    <row r="101" spans="1:8" x14ac:dyDescent="0.35">
      <c r="A101">
        <v>4141</v>
      </c>
      <c r="C101">
        <v>2.25</v>
      </c>
      <c r="D101">
        <v>2.25</v>
      </c>
      <c r="E101">
        <v>2.25</v>
      </c>
      <c r="F101">
        <v>2.25</v>
      </c>
      <c r="G101">
        <v>2.25</v>
      </c>
      <c r="H101">
        <v>2.25</v>
      </c>
    </row>
    <row r="102" spans="1:8" x14ac:dyDescent="0.35">
      <c r="A102">
        <v>4142</v>
      </c>
      <c r="C102">
        <v>1.75</v>
      </c>
      <c r="D102">
        <v>1.75</v>
      </c>
      <c r="E102">
        <v>1.75</v>
      </c>
      <c r="F102">
        <v>1.75</v>
      </c>
      <c r="G102">
        <v>1.75</v>
      </c>
      <c r="H102">
        <v>1.75</v>
      </c>
    </row>
    <row r="103" spans="1:8" x14ac:dyDescent="0.35">
      <c r="A103">
        <v>4143</v>
      </c>
      <c r="C103">
        <v>2.4500000000000002</v>
      </c>
      <c r="D103">
        <v>2.4500000000000002</v>
      </c>
      <c r="E103">
        <v>2.4500000000000002</v>
      </c>
      <c r="F103">
        <v>2.4500000000000002</v>
      </c>
      <c r="G103">
        <v>2.4500000000000002</v>
      </c>
      <c r="H103">
        <v>2.4500000000000002</v>
      </c>
    </row>
    <row r="104" spans="1:8" x14ac:dyDescent="0.35">
      <c r="A104">
        <v>4144</v>
      </c>
      <c r="C104">
        <v>2.4500000000000002</v>
      </c>
      <c r="D104">
        <v>2.4500000000000002</v>
      </c>
      <c r="E104">
        <v>2.4500000000000002</v>
      </c>
      <c r="F104">
        <v>2.4500000000000002</v>
      </c>
      <c r="G104">
        <v>2.4500000000000002</v>
      </c>
      <c r="H104">
        <v>2.4500000000000002</v>
      </c>
    </row>
    <row r="105" spans="1:8" x14ac:dyDescent="0.35">
      <c r="A105">
        <v>4145</v>
      </c>
      <c r="C105">
        <v>2.85</v>
      </c>
      <c r="D105">
        <v>2.85</v>
      </c>
      <c r="E105">
        <v>2.85</v>
      </c>
      <c r="F105">
        <v>2.85</v>
      </c>
      <c r="G105">
        <v>2.85</v>
      </c>
      <c r="H105">
        <v>2.85</v>
      </c>
    </row>
    <row r="106" spans="1:8" x14ac:dyDescent="0.35">
      <c r="A106">
        <v>4148</v>
      </c>
      <c r="C106">
        <v>2.9</v>
      </c>
      <c r="D106">
        <v>2.9</v>
      </c>
      <c r="E106">
        <v>2.9</v>
      </c>
      <c r="F106">
        <v>2.9</v>
      </c>
      <c r="G106">
        <v>2.9</v>
      </c>
      <c r="H106">
        <v>2.9</v>
      </c>
    </row>
    <row r="107" spans="1:8" x14ac:dyDescent="0.35">
      <c r="A107">
        <v>4149</v>
      </c>
      <c r="C107">
        <v>2.95</v>
      </c>
      <c r="D107">
        <v>2.95</v>
      </c>
      <c r="E107">
        <v>2.95</v>
      </c>
      <c r="F107">
        <v>2.95</v>
      </c>
      <c r="G107">
        <v>2.95</v>
      </c>
      <c r="H107">
        <v>2.95</v>
      </c>
    </row>
    <row r="108" spans="1:8" x14ac:dyDescent="0.35">
      <c r="A108">
        <v>4154</v>
      </c>
      <c r="C108">
        <v>2.95</v>
      </c>
      <c r="D108">
        <v>2.95</v>
      </c>
      <c r="E108">
        <v>2.95</v>
      </c>
      <c r="F108">
        <v>2.95</v>
      </c>
      <c r="G108">
        <v>2.95</v>
      </c>
      <c r="H108">
        <v>2.95</v>
      </c>
    </row>
    <row r="109" spans="1:8" x14ac:dyDescent="0.35">
      <c r="A109">
        <v>4155</v>
      </c>
      <c r="C109">
        <v>3.25</v>
      </c>
      <c r="D109">
        <v>3.25</v>
      </c>
      <c r="E109">
        <v>3.25</v>
      </c>
      <c r="F109">
        <v>3.25</v>
      </c>
      <c r="G109">
        <v>3.25</v>
      </c>
      <c r="H109">
        <v>3.25</v>
      </c>
    </row>
    <row r="110" spans="1:8" x14ac:dyDescent="0.35">
      <c r="A110">
        <v>4156</v>
      </c>
      <c r="C110">
        <v>2.9</v>
      </c>
      <c r="D110">
        <v>2.9</v>
      </c>
      <c r="E110">
        <v>2.9</v>
      </c>
      <c r="F110">
        <v>2.9</v>
      </c>
      <c r="G110">
        <v>2.9</v>
      </c>
      <c r="H110">
        <v>2.9</v>
      </c>
    </row>
    <row r="111" spans="1:8" x14ac:dyDescent="0.35">
      <c r="A111">
        <v>4158</v>
      </c>
      <c r="C111">
        <v>3.4</v>
      </c>
      <c r="D111">
        <v>3.4</v>
      </c>
      <c r="E111">
        <v>3.4</v>
      </c>
      <c r="F111">
        <v>3.4</v>
      </c>
      <c r="G111">
        <v>3.4</v>
      </c>
      <c r="H111">
        <v>3.4</v>
      </c>
    </row>
    <row r="112" spans="1:8" x14ac:dyDescent="0.35">
      <c r="A112">
        <v>4159</v>
      </c>
      <c r="C112">
        <v>2.95</v>
      </c>
      <c r="D112">
        <v>2.95</v>
      </c>
      <c r="E112">
        <v>2.95</v>
      </c>
      <c r="F112">
        <v>2.95</v>
      </c>
      <c r="G112">
        <v>2.95</v>
      </c>
      <c r="H112">
        <v>2.95</v>
      </c>
    </row>
    <row r="113" spans="1:8" x14ac:dyDescent="0.35">
      <c r="A113">
        <v>4167</v>
      </c>
      <c r="C113">
        <v>2.6</v>
      </c>
      <c r="D113">
        <v>2.6</v>
      </c>
      <c r="E113">
        <v>2.6</v>
      </c>
      <c r="F113">
        <v>2.6</v>
      </c>
      <c r="G113">
        <v>2.6</v>
      </c>
      <c r="H113">
        <v>2.6</v>
      </c>
    </row>
    <row r="114" spans="1:8" x14ac:dyDescent="0.35">
      <c r="A114">
        <v>4168</v>
      </c>
      <c r="C114">
        <v>2.9</v>
      </c>
      <c r="D114">
        <v>2.9</v>
      </c>
      <c r="E114">
        <v>2.9</v>
      </c>
      <c r="F114">
        <v>2.9</v>
      </c>
      <c r="G114">
        <v>2.9</v>
      </c>
      <c r="H114">
        <v>2.9</v>
      </c>
    </row>
    <row r="115" spans="1:8" x14ac:dyDescent="0.35">
      <c r="A115">
        <v>4172</v>
      </c>
      <c r="C115">
        <v>3.25</v>
      </c>
      <c r="D115">
        <v>3.25</v>
      </c>
      <c r="E115">
        <v>3.25</v>
      </c>
      <c r="F115">
        <v>3.25</v>
      </c>
      <c r="G115">
        <v>3.25</v>
      </c>
      <c r="H115">
        <v>3.25</v>
      </c>
    </row>
    <row r="116" spans="1:8" x14ac:dyDescent="0.35">
      <c r="A116">
        <v>4181</v>
      </c>
      <c r="C116">
        <v>2.2999999999999998</v>
      </c>
      <c r="D116">
        <v>2.2999999999999998</v>
      </c>
      <c r="E116">
        <v>2.2999999999999998</v>
      </c>
      <c r="F116">
        <v>2.2999999999999998</v>
      </c>
      <c r="G116">
        <v>2.2999999999999998</v>
      </c>
      <c r="H116">
        <v>2.2999999999999998</v>
      </c>
    </row>
    <row r="117" spans="1:8" x14ac:dyDescent="0.35">
      <c r="A117">
        <v>4183</v>
      </c>
      <c r="C117">
        <v>2.95</v>
      </c>
      <c r="D117">
        <v>2.95</v>
      </c>
      <c r="E117">
        <v>2.95</v>
      </c>
      <c r="F117">
        <v>2.95</v>
      </c>
      <c r="G117">
        <v>2.95</v>
      </c>
      <c r="H117">
        <v>2.95</v>
      </c>
    </row>
    <row r="118" spans="1:8" x14ac:dyDescent="0.35">
      <c r="A118">
        <v>4185</v>
      </c>
      <c r="C118">
        <v>2.75</v>
      </c>
      <c r="D118">
        <v>2.75</v>
      </c>
      <c r="E118">
        <v>2.75</v>
      </c>
      <c r="F118">
        <v>2.75</v>
      </c>
      <c r="G118">
        <v>2.75</v>
      </c>
      <c r="H118">
        <v>2.75</v>
      </c>
    </row>
    <row r="119" spans="1:8" x14ac:dyDescent="0.35">
      <c r="A119">
        <v>4186</v>
      </c>
      <c r="C119">
        <v>2.4</v>
      </c>
      <c r="D119">
        <v>2.4</v>
      </c>
      <c r="E119">
        <v>2.4</v>
      </c>
      <c r="F119">
        <v>2.4</v>
      </c>
      <c r="G119">
        <v>2.4</v>
      </c>
      <c r="H119">
        <v>2.4</v>
      </c>
    </row>
    <row r="120" spans="1:8" x14ac:dyDescent="0.35">
      <c r="A120">
        <v>4188</v>
      </c>
      <c r="C120">
        <v>2.15</v>
      </c>
      <c r="D120">
        <v>2.15</v>
      </c>
      <c r="E120">
        <v>2.15</v>
      </c>
      <c r="F120">
        <v>2.15</v>
      </c>
      <c r="G120">
        <v>2.15</v>
      </c>
      <c r="H120">
        <v>2.15</v>
      </c>
    </row>
    <row r="121" spans="1:8" x14ac:dyDescent="0.35">
      <c r="A121">
        <v>4189</v>
      </c>
      <c r="C121">
        <v>3.2</v>
      </c>
      <c r="D121">
        <v>3.2</v>
      </c>
      <c r="E121">
        <v>3.2</v>
      </c>
      <c r="F121">
        <v>3.2</v>
      </c>
      <c r="G121">
        <v>3.2</v>
      </c>
      <c r="H121">
        <v>3.2</v>
      </c>
    </row>
    <row r="122" spans="1:8" x14ac:dyDescent="0.35">
      <c r="A122">
        <v>4194</v>
      </c>
      <c r="C122">
        <v>3.15</v>
      </c>
      <c r="D122">
        <v>3.15</v>
      </c>
      <c r="E122">
        <v>3.15</v>
      </c>
      <c r="F122">
        <v>3.15</v>
      </c>
      <c r="G122">
        <v>3.15</v>
      </c>
      <c r="H122">
        <v>3.15</v>
      </c>
    </row>
    <row r="123" spans="1:8" x14ac:dyDescent="0.35">
      <c r="A123">
        <v>4195</v>
      </c>
      <c r="C123">
        <v>2.15</v>
      </c>
      <c r="D123">
        <v>2.15</v>
      </c>
      <c r="E123">
        <v>2.15</v>
      </c>
      <c r="F123">
        <v>2.15</v>
      </c>
      <c r="G123">
        <v>2.15</v>
      </c>
      <c r="H123">
        <v>2.15</v>
      </c>
    </row>
    <row r="124" spans="1:8" x14ac:dyDescent="0.35">
      <c r="A124">
        <v>4199</v>
      </c>
      <c r="C124">
        <v>2.2000000000000002</v>
      </c>
      <c r="D124">
        <v>2.2000000000000002</v>
      </c>
      <c r="E124">
        <v>2.2000000000000002</v>
      </c>
      <c r="F124">
        <v>2.2000000000000002</v>
      </c>
      <c r="G124">
        <v>2.2000000000000002</v>
      </c>
      <c r="H124">
        <v>2.2000000000000002</v>
      </c>
    </row>
    <row r="125" spans="1:8" x14ac:dyDescent="0.35">
      <c r="A125">
        <v>4200</v>
      </c>
      <c r="C125">
        <v>2.5499999999999998</v>
      </c>
      <c r="D125">
        <v>2.5499999999999998</v>
      </c>
      <c r="E125">
        <v>2.5499999999999998</v>
      </c>
      <c r="F125">
        <v>2.5499999999999998</v>
      </c>
      <c r="G125">
        <v>2.5499999999999998</v>
      </c>
      <c r="H125">
        <v>2.5499999999999998</v>
      </c>
    </row>
    <row r="126" spans="1:8" x14ac:dyDescent="0.35">
      <c r="A126">
        <v>4210</v>
      </c>
      <c r="C126">
        <v>2.5</v>
      </c>
      <c r="D126">
        <v>2.5</v>
      </c>
      <c r="E126">
        <v>2.5</v>
      </c>
      <c r="F126">
        <v>2.5</v>
      </c>
      <c r="G126">
        <v>2.5</v>
      </c>
      <c r="H126">
        <v>2.5</v>
      </c>
    </row>
    <row r="127" spans="1:8" x14ac:dyDescent="0.35">
      <c r="A127">
        <v>4213</v>
      </c>
      <c r="C127">
        <v>2.75</v>
      </c>
      <c r="D127">
        <v>2.75</v>
      </c>
      <c r="E127">
        <v>2.75</v>
      </c>
      <c r="F127">
        <v>2.75</v>
      </c>
      <c r="G127">
        <v>2.75</v>
      </c>
      <c r="H127">
        <v>2.75</v>
      </c>
    </row>
    <row r="128" spans="1:8" x14ac:dyDescent="0.35">
      <c r="A128">
        <v>4214</v>
      </c>
      <c r="C128">
        <v>3.25</v>
      </c>
      <c r="D128">
        <v>3.25</v>
      </c>
      <c r="E128">
        <v>3.25</v>
      </c>
      <c r="F128">
        <v>3.25</v>
      </c>
      <c r="G128">
        <v>3.25</v>
      </c>
      <c r="H128">
        <v>3.25</v>
      </c>
    </row>
    <row r="129" spans="1:8" x14ac:dyDescent="0.35">
      <c r="A129">
        <v>4219</v>
      </c>
      <c r="C129">
        <v>2</v>
      </c>
      <c r="D129">
        <v>2</v>
      </c>
      <c r="E129">
        <v>2</v>
      </c>
      <c r="F129">
        <v>2</v>
      </c>
      <c r="G129">
        <v>2</v>
      </c>
      <c r="H129">
        <v>2</v>
      </c>
    </row>
    <row r="130" spans="1:8" x14ac:dyDescent="0.35">
      <c r="A130">
        <v>4220</v>
      </c>
      <c r="C130">
        <v>2.65</v>
      </c>
      <c r="D130">
        <v>2.65</v>
      </c>
      <c r="E130">
        <v>2.65</v>
      </c>
      <c r="F130">
        <v>2.65</v>
      </c>
      <c r="G130">
        <v>2.65</v>
      </c>
      <c r="H130">
        <v>2.65</v>
      </c>
    </row>
    <row r="131" spans="1:8" x14ac:dyDescent="0.35">
      <c r="A131">
        <v>4223</v>
      </c>
      <c r="C131">
        <v>3.5</v>
      </c>
      <c r="D131">
        <v>3.5</v>
      </c>
      <c r="E131">
        <v>3.5</v>
      </c>
      <c r="F131">
        <v>3.5</v>
      </c>
      <c r="G131">
        <v>3.5</v>
      </c>
      <c r="H131">
        <v>3.5</v>
      </c>
    </row>
    <row r="132" spans="1:8" x14ac:dyDescent="0.35">
      <c r="A132">
        <v>4224</v>
      </c>
      <c r="C132">
        <v>3.7</v>
      </c>
      <c r="D132">
        <v>3.7</v>
      </c>
      <c r="E132">
        <v>3.7</v>
      </c>
      <c r="F132">
        <v>3.7</v>
      </c>
      <c r="G132">
        <v>3.7</v>
      </c>
      <c r="H132">
        <v>3.7</v>
      </c>
    </row>
    <row r="133" spans="1:8" x14ac:dyDescent="0.35">
      <c r="A133">
        <v>4226</v>
      </c>
      <c r="C133">
        <v>3.5</v>
      </c>
      <c r="D133">
        <v>3.5</v>
      </c>
      <c r="E133">
        <v>3.5</v>
      </c>
      <c r="F133">
        <v>3.5</v>
      </c>
      <c r="G133">
        <v>3.5</v>
      </c>
      <c r="H133">
        <v>3.5</v>
      </c>
    </row>
    <row r="134" spans="1:8" x14ac:dyDescent="0.35">
      <c r="A134">
        <v>4230</v>
      </c>
      <c r="C134">
        <v>2.2999999999999998</v>
      </c>
      <c r="D134">
        <v>2.2999999999999998</v>
      </c>
      <c r="E134">
        <v>2.2999999999999998</v>
      </c>
      <c r="F134">
        <v>2.2999999999999998</v>
      </c>
      <c r="G134">
        <v>2.2999999999999998</v>
      </c>
      <c r="H134">
        <v>2.2999999999999998</v>
      </c>
    </row>
    <row r="135" spans="1:8" x14ac:dyDescent="0.35">
      <c r="A135">
        <v>4235</v>
      </c>
      <c r="C135">
        <v>2.25</v>
      </c>
      <c r="D135">
        <v>2.25</v>
      </c>
      <c r="E135">
        <v>2.25</v>
      </c>
      <c r="F135">
        <v>2.25</v>
      </c>
      <c r="G135">
        <v>2.25</v>
      </c>
      <c r="H135">
        <v>2.25</v>
      </c>
    </row>
    <row r="136" spans="1:8" x14ac:dyDescent="0.35">
      <c r="A136">
        <v>4236</v>
      </c>
      <c r="C136">
        <v>4.55</v>
      </c>
      <c r="D136">
        <v>4.55</v>
      </c>
      <c r="E136">
        <v>4.55</v>
      </c>
      <c r="F136">
        <v>4.55</v>
      </c>
      <c r="G136">
        <v>4.55</v>
      </c>
      <c r="H136">
        <v>4.55</v>
      </c>
    </row>
    <row r="137" spans="1:8" x14ac:dyDescent="0.35">
      <c r="A137">
        <v>4237</v>
      </c>
      <c r="C137">
        <v>3.25</v>
      </c>
      <c r="D137">
        <v>3.25</v>
      </c>
      <c r="E137">
        <v>3.25</v>
      </c>
      <c r="F137">
        <v>3.25</v>
      </c>
      <c r="G137">
        <v>3.25</v>
      </c>
      <c r="H137">
        <v>3.25</v>
      </c>
    </row>
    <row r="138" spans="1:8" x14ac:dyDescent="0.35">
      <c r="A138">
        <v>4238</v>
      </c>
      <c r="C138">
        <v>4.8499999999999996</v>
      </c>
      <c r="D138">
        <v>4.8499999999999996</v>
      </c>
      <c r="E138">
        <v>4.8499999999999996</v>
      </c>
      <c r="F138">
        <v>4.8499999999999996</v>
      </c>
      <c r="G138">
        <v>4.8499999999999996</v>
      </c>
      <c r="H138">
        <v>4.8499999999999996</v>
      </c>
    </row>
    <row r="139" spans="1:8" x14ac:dyDescent="0.35">
      <c r="A139">
        <v>4241</v>
      </c>
      <c r="C139">
        <v>2.25</v>
      </c>
      <c r="D139">
        <v>2.25</v>
      </c>
      <c r="E139">
        <v>2.25</v>
      </c>
      <c r="F139">
        <v>2.25</v>
      </c>
      <c r="G139">
        <v>2.25</v>
      </c>
      <c r="H139">
        <v>2.25</v>
      </c>
    </row>
    <row r="140" spans="1:8" x14ac:dyDescent="0.35">
      <c r="A140">
        <v>4242</v>
      </c>
      <c r="C140">
        <v>1.95</v>
      </c>
      <c r="D140">
        <v>1.95</v>
      </c>
      <c r="E140">
        <v>1.95</v>
      </c>
      <c r="F140">
        <v>1.95</v>
      </c>
      <c r="G140">
        <v>1.95</v>
      </c>
      <c r="H140">
        <v>1.95</v>
      </c>
    </row>
    <row r="141" spans="1:8" x14ac:dyDescent="0.35">
      <c r="A141">
        <v>4243</v>
      </c>
      <c r="C141">
        <v>1.65</v>
      </c>
      <c r="D141">
        <v>1.65</v>
      </c>
      <c r="E141">
        <v>1.65</v>
      </c>
      <c r="F141">
        <v>1.65</v>
      </c>
      <c r="G141">
        <v>1.65</v>
      </c>
      <c r="H141">
        <v>1.65</v>
      </c>
    </row>
    <row r="142" spans="1:8" x14ac:dyDescent="0.35">
      <c r="A142">
        <v>4244</v>
      </c>
      <c r="C142">
        <v>1.35</v>
      </c>
      <c r="D142">
        <v>1.35</v>
      </c>
      <c r="E142">
        <v>1.35</v>
      </c>
      <c r="F142">
        <v>1.35</v>
      </c>
      <c r="G142">
        <v>1.35</v>
      </c>
      <c r="H142">
        <v>1.35</v>
      </c>
    </row>
    <row r="143" spans="1:8" x14ac:dyDescent="0.35">
      <c r="A143">
        <v>4247</v>
      </c>
      <c r="C143">
        <v>5.7</v>
      </c>
      <c r="D143">
        <v>5.7</v>
      </c>
      <c r="E143">
        <v>5.7</v>
      </c>
      <c r="F143">
        <v>5.7</v>
      </c>
      <c r="G143">
        <v>5.7</v>
      </c>
      <c r="H143">
        <v>5.7</v>
      </c>
    </row>
    <row r="144" spans="1:8" x14ac:dyDescent="0.35">
      <c r="A144">
        <v>4250</v>
      </c>
      <c r="C144">
        <v>4.8499999999999996</v>
      </c>
      <c r="D144">
        <v>4.8499999999999996</v>
      </c>
      <c r="E144">
        <v>4.8499999999999996</v>
      </c>
      <c r="F144">
        <v>4.8499999999999996</v>
      </c>
      <c r="G144">
        <v>4.8499999999999996</v>
      </c>
      <c r="H144">
        <v>4.8499999999999996</v>
      </c>
    </row>
    <row r="145" spans="1:8" x14ac:dyDescent="0.35">
      <c r="A145">
        <v>4256</v>
      </c>
      <c r="C145">
        <v>2.35</v>
      </c>
      <c r="D145">
        <v>2.35</v>
      </c>
      <c r="E145">
        <v>2.35</v>
      </c>
      <c r="F145">
        <v>2.35</v>
      </c>
      <c r="G145">
        <v>2.35</v>
      </c>
      <c r="H145">
        <v>2.35</v>
      </c>
    </row>
    <row r="146" spans="1:8" x14ac:dyDescent="0.35">
      <c r="A146">
        <v>4261</v>
      </c>
      <c r="C146">
        <v>5.8</v>
      </c>
      <c r="D146">
        <v>5.8</v>
      </c>
      <c r="E146">
        <v>5.8</v>
      </c>
      <c r="F146">
        <v>5.8</v>
      </c>
      <c r="G146">
        <v>5.8</v>
      </c>
      <c r="H146">
        <v>5.8</v>
      </c>
    </row>
    <row r="147" spans="1:8" x14ac:dyDescent="0.35">
      <c r="A147">
        <v>4264</v>
      </c>
      <c r="C147">
        <v>11.95</v>
      </c>
      <c r="D147">
        <v>11.95</v>
      </c>
      <c r="E147">
        <v>11.95</v>
      </c>
      <c r="F147">
        <v>11.95</v>
      </c>
      <c r="G147">
        <v>11.95</v>
      </c>
      <c r="H147">
        <v>11.95</v>
      </c>
    </row>
    <row r="148" spans="1:8" x14ac:dyDescent="0.35">
      <c r="A148">
        <v>4266</v>
      </c>
      <c r="C148">
        <v>11.95</v>
      </c>
      <c r="D148">
        <v>11.95</v>
      </c>
      <c r="E148">
        <v>11.95</v>
      </c>
      <c r="F148">
        <v>11.95</v>
      </c>
      <c r="G148">
        <v>11.95</v>
      </c>
      <c r="H148">
        <v>11.95</v>
      </c>
    </row>
    <row r="149" spans="1:8" x14ac:dyDescent="0.35">
      <c r="A149">
        <v>4275</v>
      </c>
      <c r="C149">
        <v>11.15</v>
      </c>
      <c r="D149">
        <v>11.15</v>
      </c>
      <c r="E149">
        <v>11.15</v>
      </c>
      <c r="F149">
        <v>11.15</v>
      </c>
      <c r="G149">
        <v>11.15</v>
      </c>
      <c r="H149">
        <v>11.15</v>
      </c>
    </row>
    <row r="150" spans="1:8" x14ac:dyDescent="0.35">
      <c r="A150">
        <v>4276</v>
      </c>
      <c r="C150">
        <v>10.75</v>
      </c>
      <c r="D150">
        <v>10.75</v>
      </c>
      <c r="E150">
        <v>10.75</v>
      </c>
      <c r="F150">
        <v>10.75</v>
      </c>
      <c r="G150">
        <v>10.75</v>
      </c>
      <c r="H150">
        <v>10.75</v>
      </c>
    </row>
    <row r="151" spans="1:8" x14ac:dyDescent="0.35">
      <c r="A151">
        <v>4277</v>
      </c>
      <c r="C151">
        <v>10.75</v>
      </c>
      <c r="D151">
        <v>10.75</v>
      </c>
      <c r="E151">
        <v>10.75</v>
      </c>
      <c r="F151">
        <v>10.75</v>
      </c>
      <c r="G151">
        <v>10.75</v>
      </c>
      <c r="H151">
        <v>10.75</v>
      </c>
    </row>
    <row r="152" spans="1:8" x14ac:dyDescent="0.35">
      <c r="A152">
        <v>4279</v>
      </c>
      <c r="C152">
        <v>7.45</v>
      </c>
      <c r="D152">
        <v>7.45</v>
      </c>
      <c r="E152">
        <v>7.45</v>
      </c>
      <c r="F152">
        <v>7.45</v>
      </c>
      <c r="G152">
        <v>7.45</v>
      </c>
      <c r="H152">
        <v>7.45</v>
      </c>
    </row>
    <row r="153" spans="1:8" x14ac:dyDescent="0.35">
      <c r="A153">
        <v>4281</v>
      </c>
      <c r="C153">
        <v>10.25</v>
      </c>
      <c r="D153">
        <v>10.25</v>
      </c>
      <c r="E153">
        <v>10.25</v>
      </c>
      <c r="F153">
        <v>10.25</v>
      </c>
      <c r="G153">
        <v>10.25</v>
      </c>
      <c r="H153">
        <v>10.25</v>
      </c>
    </row>
    <row r="154" spans="1:8" x14ac:dyDescent="0.35">
      <c r="A154">
        <v>4283</v>
      </c>
      <c r="C154">
        <v>10.4</v>
      </c>
      <c r="D154">
        <v>10.4</v>
      </c>
      <c r="E154">
        <v>10.4</v>
      </c>
      <c r="F154">
        <v>10.4</v>
      </c>
      <c r="G154">
        <v>10.4</v>
      </c>
      <c r="H154">
        <v>10.4</v>
      </c>
    </row>
    <row r="155" spans="1:8" x14ac:dyDescent="0.35">
      <c r="A155">
        <v>4284</v>
      </c>
      <c r="C155">
        <v>10.4</v>
      </c>
      <c r="D155">
        <v>10.4</v>
      </c>
      <c r="E155">
        <v>10.4</v>
      </c>
      <c r="F155">
        <v>10.4</v>
      </c>
      <c r="G155">
        <v>10.4</v>
      </c>
      <c r="H155">
        <v>10.4</v>
      </c>
    </row>
    <row r="156" spans="1:8" x14ac:dyDescent="0.35">
      <c r="A156">
        <v>4285</v>
      </c>
      <c r="C156">
        <v>11.35</v>
      </c>
      <c r="D156">
        <v>11.35</v>
      </c>
      <c r="E156">
        <v>11.35</v>
      </c>
      <c r="F156">
        <v>11.35</v>
      </c>
      <c r="G156">
        <v>11.35</v>
      </c>
      <c r="H156">
        <v>11.35</v>
      </c>
    </row>
    <row r="157" spans="1:8" x14ac:dyDescent="0.35">
      <c r="A157">
        <v>4286</v>
      </c>
      <c r="C157">
        <v>14.65</v>
      </c>
      <c r="D157">
        <v>14.65</v>
      </c>
      <c r="E157">
        <v>14.65</v>
      </c>
      <c r="F157">
        <v>14.65</v>
      </c>
      <c r="G157">
        <v>14.65</v>
      </c>
      <c r="H157">
        <v>14.65</v>
      </c>
    </row>
    <row r="158" spans="1:8" x14ac:dyDescent="0.35">
      <c r="A158">
        <v>4287</v>
      </c>
      <c r="C158">
        <v>10.75</v>
      </c>
      <c r="D158">
        <v>10.75</v>
      </c>
      <c r="E158">
        <v>10.75</v>
      </c>
      <c r="F158">
        <v>10.75</v>
      </c>
      <c r="G158">
        <v>10.75</v>
      </c>
      <c r="H158">
        <v>10.75</v>
      </c>
    </row>
    <row r="159" spans="1:8" x14ac:dyDescent="0.35">
      <c r="A159">
        <v>5001</v>
      </c>
      <c r="C159">
        <v>1.85</v>
      </c>
      <c r="D159">
        <v>1.85</v>
      </c>
      <c r="E159">
        <v>1.85</v>
      </c>
      <c r="F159">
        <v>1.85</v>
      </c>
      <c r="G159">
        <v>1.85</v>
      </c>
      <c r="H159">
        <v>1.85</v>
      </c>
    </row>
    <row r="160" spans="1:8" x14ac:dyDescent="0.35">
      <c r="A160">
        <v>5002</v>
      </c>
      <c r="C160">
        <v>1.35</v>
      </c>
      <c r="D160">
        <v>1.35</v>
      </c>
      <c r="E160">
        <v>1.35</v>
      </c>
      <c r="F160">
        <v>1.35</v>
      </c>
      <c r="G160">
        <v>1.35</v>
      </c>
      <c r="H160">
        <v>1.35</v>
      </c>
    </row>
    <row r="161" spans="1:8" x14ac:dyDescent="0.35">
      <c r="A161">
        <v>5003</v>
      </c>
      <c r="C161">
        <v>1.5</v>
      </c>
      <c r="D161">
        <v>1.5</v>
      </c>
      <c r="E161">
        <v>1.5</v>
      </c>
      <c r="F161">
        <v>1.5</v>
      </c>
      <c r="G161">
        <v>1.5</v>
      </c>
      <c r="H161">
        <v>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Quote</vt:lpstr>
      <vt:lpstr>Worksheet</vt:lpstr>
      <vt:lpstr>Third Party Pricelist</vt:lpstr>
      <vt:lpstr>Sheet1</vt:lpstr>
      <vt:lpstr>ArtworkHours</vt:lpstr>
      <vt:lpstr>ColourPosition</vt:lpstr>
      <vt:lpstr>EmbroideryDescription</vt:lpstr>
      <vt:lpstr>EmbroiderySetupYesNo</vt:lpstr>
      <vt:lpstr>FreightArea</vt:lpstr>
      <vt:lpstr>Minimums</vt:lpstr>
      <vt:lpstr>Quote!Print_Area</vt:lpstr>
      <vt:lpstr>SalesTeam</vt:lpstr>
      <vt:lpstr>ScreenprintDescription</vt:lpstr>
      <vt:lpstr>SizeEmb</vt:lpstr>
      <vt:lpstr>SizeScreen</vt:lpstr>
      <vt:lpstr>SizeV1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Emma Cauchi</cp:lastModifiedBy>
  <cp:lastPrinted>2022-03-24T22:23:49Z</cp:lastPrinted>
  <dcterms:created xsi:type="dcterms:W3CDTF">2016-05-13T05:32:35Z</dcterms:created>
  <dcterms:modified xsi:type="dcterms:W3CDTF">2024-11-11T22:25:40Z</dcterms:modified>
</cp:coreProperties>
</file>